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584925ef498153/ドキュメント/"/>
    </mc:Choice>
  </mc:AlternateContent>
  <xr:revisionPtr revIDLastSave="58" documentId="11_81EA7A605FA5932B4C0A4C23211AA57EF16D8904" xr6:coauthVersionLast="47" xr6:coauthVersionMax="47" xr10:uidLastSave="{ACD22A07-3485-4030-B365-490EA7F3D170}"/>
  <bookViews>
    <workbookView xWindow="-98" yWindow="-98" windowWidth="20715" windowHeight="13155" tabRatio="625" xr2:uid="{00000000-000D-0000-FFFF-FFFF00000000}"/>
  </bookViews>
  <sheets>
    <sheet name="2023.2～" sheetId="39" r:id="rId1"/>
    <sheet name="2021.8～" sheetId="38" r:id="rId2"/>
    <sheet name="2021.1～" sheetId="37" r:id="rId3"/>
    <sheet name="2020.10.22～" sheetId="36" r:id="rId4"/>
    <sheet name="2020.8.26～" sheetId="35" r:id="rId5"/>
    <sheet name="2018.1～" sheetId="34" r:id="rId6"/>
    <sheet name="2016.1～" sheetId="33" r:id="rId7"/>
    <sheet name="2015.9～" sheetId="32" r:id="rId8"/>
    <sheet name="2015.8～" sheetId="31" r:id="rId9"/>
    <sheet name="2015.7～" sheetId="30" r:id="rId10"/>
    <sheet name="2015.6～" sheetId="28" r:id="rId11"/>
    <sheet name="2014.1～" sheetId="27" r:id="rId12"/>
  </sheets>
  <calcPr calcId="191029"/>
</workbook>
</file>

<file path=xl/calcChain.xml><?xml version="1.0" encoding="utf-8"?>
<calcChain xmlns="http://schemas.openxmlformats.org/spreadsheetml/2006/main">
  <c r="E48" i="39" l="1"/>
  <c r="E47" i="39"/>
  <c r="E46" i="39"/>
  <c r="E45" i="39"/>
  <c r="E44" i="39"/>
  <c r="E43" i="39"/>
  <c r="E42" i="39"/>
  <c r="E41" i="39"/>
  <c r="E44" i="38"/>
  <c r="E43" i="38"/>
  <c r="E42" i="38"/>
  <c r="E41" i="38"/>
  <c r="E40" i="38"/>
  <c r="E39" i="38"/>
  <c r="E38" i="38"/>
  <c r="E39" i="37"/>
  <c r="E38" i="37"/>
  <c r="E44" i="37"/>
  <c r="E43" i="37"/>
  <c r="E42" i="37"/>
  <c r="E41" i="37"/>
  <c r="E40" i="37"/>
  <c r="D39" i="36" l="1"/>
  <c r="D38" i="36"/>
  <c r="D40" i="36"/>
  <c r="D41" i="36"/>
  <c r="D44" i="36" l="1"/>
  <c r="D43" i="36"/>
  <c r="D42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A2" authorId="0" shapeId="0" xr:uid="{AB944475-651C-46B9-B238-291C8A9418F5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528557D8-1EFE-4E49-968E-C73381F790B3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7CA7EB4D-75C3-4A16-AEA0-2981A528915C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94931B94-537E-435D-908C-887B630A6B9C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DA8D3516-2441-4B0A-BCF7-9FA12AEB80DD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BACE136F-45A1-4A75-A67E-A0123787E251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6CC3BB33-4C37-456B-8C06-AFFE198CBCCD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31A7E4BC-8FA3-42BE-BE7C-285A5C8A018E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50E00E4E-41E9-4EFF-8581-7A1B3CE7C45C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83FE0492-2C90-44B4-BD29-E69CACA567BE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E3B79232-1349-44C0-A61C-4122FBA58655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5ED0F3B6-F179-42E6-8CA3-05F0372B9598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F45CEDCA-69DB-4D42-ABC5-C9B82AE8D31B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4BBAEDD7-C89C-4E4E-9494-E9FCBBC4B646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431DC33D-850E-4478-9BF3-2B69E36366D2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E520045A-E3FA-4225-952B-8E43E43A89F8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2C4D6F8-AB20-48EE-B745-A8F1699EF983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E1F88856-33DF-4176-A25E-1324DAF4C5BA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FA3746F6-B7C5-4481-BC72-5C62E4B11AC7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6B8F24C5-BBF1-492B-8203-81E5B58D0483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A6455D7-3A14-4071-A410-3FB546036DE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CECADEA3-C33F-4BF9-9445-ACB9C544EA8B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9BB37D55-0262-4FEB-A0B6-5832A0D8B0D7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C0132852-8AA5-47A2-BE42-7454D65310C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3C4DF853-98AB-41DD-AC2D-7DB2F4337081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B52702D0-79AC-4589-A4D7-F948B690C931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7BEE6049-3FCB-4176-9CAE-09972955BCA8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D1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ドレイン詰まる（入院）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朝食後に採血</t>
        </r>
      </text>
    </comment>
    <comment ref="A2" authorId="0" shapeId="0" xr:uid="{00000000-0006-0000-07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7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7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7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700-000007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700-000008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7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7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700-00000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7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700-00000D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7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700-00000F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700-000010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7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7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7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700-000014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700-00001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700-000016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700-000017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700-000018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700-000019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700-00001A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700-00001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700-00001C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700-00001D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  <comment ref="A29" authorId="0" shapeId="0" xr:uid="{00000000-0006-0000-0700-00001E000000}">
      <text>
        <r>
          <rPr>
            <sz val="9"/>
            <color indexed="81"/>
            <rFont val="ＭＳ Ｐゴシック"/>
            <family val="3"/>
            <charset val="128"/>
          </rPr>
          <t>有害物質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C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入院</t>
        </r>
      </text>
    </comment>
    <comment ref="D1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PTCD翌日</t>
        </r>
      </text>
    </comment>
    <comment ref="K1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PTCD &amp; ERCP</t>
        </r>
      </text>
    </comment>
    <comment ref="S1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ドレイン詰まる（入院）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" authorId="0" shapeId="0" xr:uid="{00000000-0006-0000-08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8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8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8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8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800-00000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800-00000B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8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800-00000D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8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800-00000F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800-000010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800-000011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800-000012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8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800-000014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800-00001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8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800-000017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800-000018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800-000019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800-00001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8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800-00001C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800-00001D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800-00001E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800-00001F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  <comment ref="A29" authorId="0" shapeId="0" xr:uid="{00000000-0006-0000-0800-000020000000}">
      <text>
        <r>
          <rPr>
            <sz val="9"/>
            <color indexed="81"/>
            <rFont val="ＭＳ Ｐゴシック"/>
            <family val="3"/>
            <charset val="128"/>
          </rPr>
          <t>有害物質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F1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肝生検一泊入院</t>
        </r>
      </text>
    </comment>
    <comment ref="I1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発熱で救急外来</t>
        </r>
      </text>
    </comment>
    <comment ref="Q1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入院</t>
        </r>
      </text>
    </comment>
    <comment ref="A2" authorId="0" shapeId="0" xr:uid="{00000000-0006-0000-09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9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9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9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900-000008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9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9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900-00000B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900-00000C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9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900-00000E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900-00000F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900-000010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900-000011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9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9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900-000014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900-00001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9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900-000017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900-000018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9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900-00001A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9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900-00001C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900-00001D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900-00001E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  <comment ref="A29" authorId="0" shapeId="0" xr:uid="{00000000-0006-0000-0900-00001F000000}">
      <text>
        <r>
          <rPr>
            <sz val="9"/>
            <color indexed="81"/>
            <rFont val="ＭＳ Ｐゴシック"/>
            <family val="3"/>
            <charset val="128"/>
          </rPr>
          <t>有害物質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A2" authorId="0" shapeId="0" xr:uid="{9A228AEE-2137-4448-87ED-A264EC57F8A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422FB50F-D4FA-44E4-82CC-F72B4721AD28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C7609BA7-229D-4197-A020-AD699F3EDEDA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A7D99A33-50F4-496E-B136-CDAC45495FA6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799653A-FC76-4A7A-88BE-0558D6D67A8B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B155B675-7575-4B77-9013-8C4FDAD3EBE4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B3A18F88-C746-4DB3-897E-8B87EDA25BC4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B333C72B-8EBE-4561-A499-5AF0136A3C7C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41EB2509-A4F8-4B62-A8E9-1C82AE5F6618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325E585D-480E-4607-9EBF-3CC6709E6D17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580D5C5A-D43E-481B-98DD-55E4AFB71882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1C1D93D4-141F-45B2-A6AA-A688DC1FEFBA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7DA6D386-5A77-43FD-B90F-47D2254CB054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AF7BDF46-5980-4375-8C2E-44C98E200A87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C7BF1813-2515-4A7B-8ADF-6290430C3309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3FAB8438-D5A1-4250-BF9F-4E4139FD0A3A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847A406B-DDC3-4B80-A8CB-9645F7E00DE3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E474ED39-DAD4-4617-BA8E-158156B2B8D4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6E1116C9-CA8B-473F-B731-757B795E3FEA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467CA822-4E6D-44E7-B6A1-DBC5DA82E4D6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36D03473-25B1-45F9-92DE-DF564D1A728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B0EB3293-9247-426F-B1E0-CF04F22E1594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7B02B85B-5B51-4102-8963-AB7AC7D408E5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44AD839A-05CA-4FD9-9A77-2C326AE83E95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1085479-AEDE-4024-9AED-7EACD9F87EC5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5FECB9F3-3030-4BCA-8D79-740F2A122491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20AE15F0-C983-4E07-A1BC-82FF045A9C42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A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0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0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0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0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000-00000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0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0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0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0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000-00000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0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0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0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000-00000F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000-000010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0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0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0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000-000014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0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000-000017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000-000018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0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000-00001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0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A2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1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1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1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1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100-00000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1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1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1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1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100-00000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1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1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1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100-00000F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100-000010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1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1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1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100-000014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1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100-000017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100-000018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1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100-00001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1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A2" authorId="0" shapeId="0" xr:uid="{00000000-0006-0000-02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2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2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2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2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200-00000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2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2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2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2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200-00000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2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2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2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200-00000F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200-000010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2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2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2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200-000014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200-000015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2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200-000017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200-000018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2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200-00001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2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A2" authorId="0" shapeId="0" xr:uid="{00000000-0006-0000-03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3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3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3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3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300-00000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3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3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3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3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300-00000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3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3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3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300-00000F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300-000010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3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3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3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300-000014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3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300-000017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300-000018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3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300-00001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3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  <author>H.Tsujimoto</author>
  </authors>
  <commentList>
    <comment ref="A2" authorId="0" shapeId="0" xr:uid="{00000000-0006-0000-04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4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4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4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4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400-00000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4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4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4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4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400-00000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4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4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4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400-00000F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400-000010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4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4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4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400-000014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4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400-000017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400-000018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4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400-00001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4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  <comment ref="S32" authorId="2" shapeId="0" xr:uid="{00000000-0006-0000-04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H.Tsujimoto:</t>
        </r>
        <r>
          <rPr>
            <sz val="9"/>
            <color indexed="81"/>
            <rFont val="ＭＳ Ｐゴシック"/>
            <family val="3"/>
            <charset val="128"/>
          </rPr>
          <t xml:space="preserve">
朝グラセプター服用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A2" authorId="0" shapeId="0" xr:uid="{00000000-0006-0000-05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5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5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5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5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500-00000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5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5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500-00000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5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500-00000B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5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5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5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500-00000F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500-000010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5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5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5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500-000014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500-000015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A23" authorId="0" shapeId="0" xr:uid="{00000000-0006-0000-0500-00001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500-000017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500-000018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5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500-00001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5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  <comment ref="A29" authorId="0" shapeId="0" xr:uid="{00000000-0006-0000-0500-00001C000000}">
      <text>
        <r>
          <rPr>
            <sz val="9"/>
            <color indexed="81"/>
            <rFont val="ＭＳ Ｐゴシック"/>
            <family val="3"/>
            <charset val="128"/>
          </rPr>
          <t>有害物質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あちゃ</author>
    <author>ACHA-NOTE</author>
  </authors>
  <commentList>
    <comment ref="K1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再吻合手術日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" authorId="0" shapeId="0" xr:uid="{00000000-0006-0000-06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白血球数</t>
        </r>
      </text>
    </comment>
    <comment ref="A3" authorId="0" shapeId="0" xr:uid="{00000000-0006-0000-06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赤血球数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 shapeId="0" xr:uid="{00000000-0006-0000-06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ヘモグロビン濃度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 shapeId="0" xr:uid="{00000000-0006-0000-06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血小板数</t>
        </r>
      </text>
    </comment>
    <comment ref="A6" authorId="0" shapeId="0" xr:uid="{00000000-0006-0000-0600-000006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グルタミン酸オキサロ酢酸トランスアミナーゼ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7" authorId="0" shapeId="0" xr:uid="{00000000-0006-0000-0600-000007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グルタミン酸ピルビン酸トランスアミナーゼ
</t>
        </r>
        <r>
          <rPr>
            <sz val="9"/>
            <color indexed="81"/>
            <rFont val="ＭＳ Ｐゴシック"/>
            <family val="3"/>
            <charset val="128"/>
          </rPr>
          <t>一般的な肝臓機能検査</t>
        </r>
      </text>
    </comment>
    <comment ref="A8" authorId="0" shapeId="0" xr:uid="{00000000-0006-0000-06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乳酸脱水素酵素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肝機能検査</t>
        </r>
      </text>
    </comment>
    <comment ref="A9" authorId="0" shapeId="0" xr:uid="{00000000-0006-0000-06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アルカリフォスファターゼ</t>
        </r>
        <r>
          <rPr>
            <sz val="9"/>
            <color indexed="81"/>
            <rFont val="ＭＳ Ｐゴシック"/>
            <family val="3"/>
            <charset val="128"/>
          </rPr>
          <t xml:space="preserve">
胆道系酵素</t>
        </r>
      </text>
    </comment>
    <comment ref="A10" authorId="0" shapeId="0" xr:uid="{00000000-0006-0000-0600-00000A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γ－グルタミルトランスペプチダーゼ
</t>
        </r>
        <r>
          <rPr>
            <sz val="9"/>
            <color indexed="81"/>
            <rFont val="ＭＳ Ｐゴシック"/>
            <family val="3"/>
            <charset val="128"/>
          </rPr>
          <t>胆道系酵素</t>
        </r>
      </text>
    </comment>
    <comment ref="A11" authorId="0" shapeId="0" xr:uid="{00000000-0006-0000-0600-00000B000000}">
      <text>
        <r>
          <rPr>
            <b/>
            <sz val="9"/>
            <color indexed="10"/>
            <rFont val="ＭＳ Ｐゴシック"/>
            <family val="3"/>
            <charset val="128"/>
          </rPr>
          <t>総蛋白</t>
        </r>
      </text>
    </comment>
    <comment ref="A12" authorId="0" shapeId="0" xr:uid="{00000000-0006-0000-0600-00000C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アルブミン
</t>
        </r>
        <r>
          <rPr>
            <sz val="9"/>
            <color indexed="81"/>
            <rFont val="ＭＳ Ｐゴシック"/>
            <family val="3"/>
            <charset val="128"/>
          </rPr>
          <t>浸透圧</t>
        </r>
      </text>
    </comment>
    <comment ref="A13" authorId="1" shapeId="0" xr:uid="{00000000-0006-0000-0600-00000D000000}">
      <text>
        <r>
          <rPr>
            <b/>
            <sz val="9"/>
            <color indexed="10"/>
            <rFont val="ＭＳ Ｐゴシック"/>
            <family val="3"/>
            <charset val="128"/>
          </rPr>
          <t>コリンエステラーゼ</t>
        </r>
        <r>
          <rPr>
            <sz val="9"/>
            <color indexed="81"/>
            <rFont val="ＭＳ Ｐゴシック"/>
            <family val="3"/>
            <charset val="128"/>
          </rPr>
          <t xml:space="preserve">
肝機能、脂肪肝、有機リン剤中毒の指標</t>
        </r>
      </text>
    </comment>
    <comment ref="A14" authorId="0" shapeId="0" xr:uid="{00000000-0006-0000-0600-00000E000000}">
      <text>
        <r>
          <rPr>
            <b/>
            <sz val="9"/>
            <color indexed="10"/>
            <rFont val="ＭＳ Ｐゴシック"/>
            <family val="3"/>
            <charset val="128"/>
          </rPr>
          <t>ＡＬＰ総ビリルビン</t>
        </r>
        <r>
          <rPr>
            <sz val="9"/>
            <color indexed="81"/>
            <rFont val="ＭＳ Ｐゴシック"/>
            <family val="3"/>
            <charset val="128"/>
          </rPr>
          <t xml:space="preserve">
黄疽色素</t>
        </r>
      </text>
    </comment>
    <comment ref="A15" authorId="0" shapeId="0" xr:uid="{00000000-0006-0000-0600-00000F000000}">
      <text>
        <r>
          <rPr>
            <b/>
            <sz val="9"/>
            <color indexed="10"/>
            <rFont val="ＭＳ Ｐゴシック"/>
            <family val="3"/>
            <charset val="128"/>
          </rPr>
          <t>包合型ビリルビン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肝疾患や、胆道の閉鎖で上昇</t>
        </r>
      </text>
    </comment>
    <comment ref="A16" authorId="0" shapeId="0" xr:uid="{00000000-0006-0000-0600-000010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クレアチニン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7" authorId="0" shapeId="0" xr:uid="{00000000-0006-0000-0600-00001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尿酸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8" authorId="0" shapeId="0" xr:uid="{00000000-0006-0000-0600-00001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尿素窒素
</t>
        </r>
        <r>
          <rPr>
            <sz val="9"/>
            <color indexed="81"/>
            <rFont val="ＭＳ Ｐゴシック"/>
            <family val="3"/>
            <charset val="128"/>
          </rPr>
          <t>腎機能検査</t>
        </r>
      </text>
    </comment>
    <comment ref="A19" authorId="0" shapeId="0" xr:uid="{00000000-0006-0000-0600-000013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総コレステロール
</t>
        </r>
        <r>
          <rPr>
            <sz val="9"/>
            <color indexed="81"/>
            <rFont val="ＭＳ Ｐゴシック"/>
            <family val="3"/>
            <charset val="128"/>
          </rPr>
          <t>脂質</t>
        </r>
      </text>
    </comment>
    <comment ref="A20" authorId="0" shapeId="0" xr:uid="{00000000-0006-0000-0600-000014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クレアチンキナーゼ
</t>
        </r>
        <r>
          <rPr>
            <sz val="9"/>
            <color indexed="81"/>
            <rFont val="ＭＳ Ｐゴシック"/>
            <family val="3"/>
            <charset val="128"/>
          </rPr>
          <t>筋、中枢神経疾患で上昇</t>
        </r>
      </text>
    </comment>
    <comment ref="A21" authorId="0" shapeId="0" xr:uid="{00000000-0006-0000-0600-000015000000}">
      <text>
        <r>
          <rPr>
            <b/>
            <sz val="9"/>
            <color indexed="10"/>
            <rFont val="ＭＳ Ｐゴシック"/>
            <family val="3"/>
            <charset val="128"/>
          </rPr>
          <t>総胆汁酸</t>
        </r>
        <r>
          <rPr>
            <sz val="9"/>
            <color indexed="81"/>
            <rFont val="ＭＳ Ｐゴシック"/>
            <family val="3"/>
            <charset val="128"/>
          </rPr>
          <t xml:space="preserve">
胆汁、門脈異常</t>
        </r>
      </text>
    </comment>
    <comment ref="A22" authorId="0" shapeId="0" xr:uid="{00000000-0006-0000-0600-000016000000}">
      <text>
        <r>
          <rPr>
            <sz val="9"/>
            <color indexed="81"/>
            <rFont val="ＭＳ Ｐゴシック"/>
            <family val="3"/>
            <charset val="128"/>
          </rPr>
          <t>主に糖尿病をチェック</t>
        </r>
      </text>
    </comment>
    <comment ref="D22" authorId="0" shapeId="0" xr:uid="{00000000-0006-0000-06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食後の為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2" authorId="0" shapeId="0" xr:uid="{00000000-0006-0000-06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食後の為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3" authorId="0" shapeId="0" xr:uid="{00000000-0006-0000-0600-000019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アミラーゼ
</t>
        </r>
        <r>
          <rPr>
            <sz val="9"/>
            <color indexed="8"/>
            <rFont val="ＭＳ Ｐゴシック"/>
            <family val="3"/>
            <charset val="128"/>
          </rPr>
          <t>膵疾患検査</t>
        </r>
      </text>
    </comment>
    <comment ref="A24" authorId="0" shapeId="0" xr:uid="{00000000-0006-0000-0600-00001A000000}">
      <text>
        <r>
          <rPr>
            <b/>
            <sz val="9"/>
            <color indexed="10"/>
            <rFont val="ＭＳ Ｐゴシック"/>
            <family val="3"/>
            <charset val="128"/>
          </rPr>
          <t>ナトリウム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5" authorId="0" shapeId="0" xr:uid="{00000000-0006-0000-0600-00001B000000}">
      <text>
        <r>
          <rPr>
            <b/>
            <sz val="9"/>
            <color indexed="10"/>
            <rFont val="ＭＳ Ｐゴシック"/>
            <family val="3"/>
            <charset val="128"/>
          </rPr>
          <t>カリウム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排泄が低下した時上昇</t>
        </r>
      </text>
    </comment>
    <comment ref="A26" authorId="0" shapeId="0" xr:uid="{00000000-0006-0000-0600-00001C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クロール
</t>
        </r>
        <r>
          <rPr>
            <sz val="9"/>
            <color indexed="81"/>
            <rFont val="ＭＳ Ｐゴシック"/>
            <family val="3"/>
            <charset val="128"/>
          </rPr>
          <t>体液水分量の平衡状態を知る指標</t>
        </r>
      </text>
    </comment>
    <comment ref="A27" authorId="0" shapeId="0" xr:uid="{00000000-0006-0000-0600-00001D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カルシウム
</t>
        </r>
        <r>
          <rPr>
            <sz val="9"/>
            <color indexed="81"/>
            <rFont val="ＭＳ Ｐゴシック"/>
            <family val="3"/>
            <charset val="128"/>
          </rPr>
          <t>電解質</t>
        </r>
      </text>
    </comment>
    <comment ref="A28" authorId="0" shapeId="0" xr:uid="{00000000-0006-0000-0600-00001E000000}">
      <text>
        <r>
          <rPr>
            <b/>
            <sz val="9"/>
            <color indexed="10"/>
            <rFont val="ＭＳ Ｐゴシック"/>
            <family val="3"/>
            <charset val="128"/>
          </rPr>
          <t>C反応性蛋白</t>
        </r>
        <r>
          <rPr>
            <sz val="9"/>
            <color indexed="81"/>
            <rFont val="ＭＳ Ｐゴシック"/>
            <family val="3"/>
            <charset val="128"/>
          </rPr>
          <t xml:space="preserve">
各種炎症の診断</t>
        </r>
      </text>
    </comment>
    <comment ref="A29" authorId="0" shapeId="0" xr:uid="{00000000-0006-0000-0600-00001F000000}">
      <text>
        <r>
          <rPr>
            <sz val="9"/>
            <color indexed="81"/>
            <rFont val="ＭＳ Ｐゴシック"/>
            <family val="3"/>
            <charset val="128"/>
          </rPr>
          <t>有害物質</t>
        </r>
      </text>
    </comment>
  </commentList>
</comments>
</file>

<file path=xl/sharedStrings.xml><?xml version="1.0" encoding="utf-8"?>
<sst xmlns="http://schemas.openxmlformats.org/spreadsheetml/2006/main" count="713" uniqueCount="92">
  <si>
    <t>標準値</t>
    <rPh sb="0" eb="3">
      <t>ヒョウジュンチ</t>
    </rPh>
    <phoneticPr fontId="2"/>
  </si>
  <si>
    <t>WBC</t>
    <phoneticPr fontId="2"/>
  </si>
  <si>
    <t>3.1-9.7</t>
    <phoneticPr fontId="2"/>
  </si>
  <si>
    <t>RBC</t>
    <phoneticPr fontId="2"/>
  </si>
  <si>
    <t>4.11-5.45</t>
    <phoneticPr fontId="2"/>
  </si>
  <si>
    <t>HGB</t>
    <phoneticPr fontId="2"/>
  </si>
  <si>
    <t>12.9-16.8</t>
    <phoneticPr fontId="2"/>
  </si>
  <si>
    <t>PLT</t>
    <phoneticPr fontId="2"/>
  </si>
  <si>
    <t>157-342</t>
    <phoneticPr fontId="2"/>
  </si>
  <si>
    <t>GOT</t>
    <phoneticPr fontId="2"/>
  </si>
  <si>
    <t>11-33 IU/l</t>
    <phoneticPr fontId="2"/>
  </si>
  <si>
    <t>GPT</t>
    <phoneticPr fontId="2"/>
  </si>
  <si>
    <t>8-42 IU/l</t>
    <phoneticPr fontId="2"/>
  </si>
  <si>
    <t>LDH</t>
    <phoneticPr fontId="2"/>
  </si>
  <si>
    <t>129-241IU/l</t>
    <phoneticPr fontId="2"/>
  </si>
  <si>
    <t>ALP</t>
    <phoneticPr fontId="2"/>
  </si>
  <si>
    <t>115-359 IU/l</t>
    <phoneticPr fontId="2"/>
  </si>
  <si>
    <t>G-GTP</t>
    <phoneticPr fontId="2"/>
  </si>
  <si>
    <t>9-54 IU/l</t>
    <phoneticPr fontId="2"/>
  </si>
  <si>
    <t>TP</t>
    <phoneticPr fontId="2"/>
  </si>
  <si>
    <t>6.3-8.1 g/dl</t>
    <phoneticPr fontId="2"/>
  </si>
  <si>
    <t>ALB</t>
    <phoneticPr fontId="2"/>
  </si>
  <si>
    <t>3.9-5.1 g/dl</t>
    <phoneticPr fontId="2"/>
  </si>
  <si>
    <t>T-BIL</t>
    <phoneticPr fontId="2"/>
  </si>
  <si>
    <t>0.3-1.3 mg/dl</t>
    <phoneticPr fontId="2"/>
  </si>
  <si>
    <t>D-BIL</t>
    <phoneticPr fontId="2"/>
  </si>
  <si>
    <t>0.1-0.2 mg/dl以下</t>
    <rPh sb="13" eb="15">
      <t>イカ</t>
    </rPh>
    <phoneticPr fontId="2"/>
  </si>
  <si>
    <t>血清血糖</t>
    <rPh sb="0" eb="2">
      <t>ケッセイ</t>
    </rPh>
    <rPh sb="2" eb="4">
      <t>ケットウ</t>
    </rPh>
    <phoneticPr fontId="2"/>
  </si>
  <si>
    <t>78-110 mg/dl</t>
    <phoneticPr fontId="2"/>
  </si>
  <si>
    <t>AMY</t>
    <phoneticPr fontId="2"/>
  </si>
  <si>
    <t>Na</t>
    <phoneticPr fontId="2"/>
  </si>
  <si>
    <t>136-144 mEq/l</t>
    <phoneticPr fontId="2"/>
  </si>
  <si>
    <t>K</t>
    <phoneticPr fontId="2"/>
  </si>
  <si>
    <t>3.6-4.8 mEq/l</t>
    <phoneticPr fontId="2"/>
  </si>
  <si>
    <t>Cl</t>
    <phoneticPr fontId="2"/>
  </si>
  <si>
    <t>99-109 mEq/l</t>
    <phoneticPr fontId="2"/>
  </si>
  <si>
    <t>Ca</t>
    <phoneticPr fontId="2"/>
  </si>
  <si>
    <t>8.5-9.9 mg/dl</t>
    <phoneticPr fontId="2"/>
  </si>
  <si>
    <t>CRP</t>
    <phoneticPr fontId="2"/>
  </si>
  <si>
    <t>0.2 mg/dl以下</t>
    <rPh sb="9" eb="11">
      <t>イカ</t>
    </rPh>
    <phoneticPr fontId="2"/>
  </si>
  <si>
    <t>CRE</t>
    <phoneticPr fontId="2"/>
  </si>
  <si>
    <t>0.6-1.1 mg/dl</t>
    <phoneticPr fontId="2"/>
  </si>
  <si>
    <t>UA</t>
    <phoneticPr fontId="2"/>
  </si>
  <si>
    <t>3.6-7.8 mg/dl</t>
    <phoneticPr fontId="2"/>
  </si>
  <si>
    <t>BUN</t>
    <phoneticPr fontId="2"/>
  </si>
  <si>
    <t>8-22 mg/dl</t>
    <phoneticPr fontId="2"/>
  </si>
  <si>
    <t>T-CHO</t>
    <phoneticPr fontId="2"/>
  </si>
  <si>
    <t>140-220 mg/dl</t>
    <phoneticPr fontId="2"/>
  </si>
  <si>
    <t>1-11μmol/l</t>
    <phoneticPr fontId="2"/>
  </si>
  <si>
    <t>CK</t>
    <phoneticPr fontId="2"/>
  </si>
  <si>
    <t>アンモニア</t>
    <phoneticPr fontId="2"/>
  </si>
  <si>
    <t>20-60 μg/dl</t>
    <phoneticPr fontId="2"/>
  </si>
  <si>
    <t>Ch-E</t>
    <phoneticPr fontId="2"/>
  </si>
  <si>
    <t>201-436IU/l</t>
    <phoneticPr fontId="2"/>
  </si>
  <si>
    <t>44-170 IU/l</t>
    <phoneticPr fontId="2"/>
  </si>
  <si>
    <t>36-129 IU/l</t>
    <phoneticPr fontId="2"/>
  </si>
  <si>
    <t>体重</t>
    <rPh sb="0" eb="2">
      <t>タイジュウ</t>
    </rPh>
    <phoneticPr fontId="2"/>
  </si>
  <si>
    <t>55-65 kg</t>
    <phoneticPr fontId="2"/>
  </si>
  <si>
    <t>総胆汁酸</t>
    <rPh sb="0" eb="1">
      <t>ソウ</t>
    </rPh>
    <rPh sb="1" eb="4">
      <t>タンジュウサン</t>
    </rPh>
    <phoneticPr fontId="2"/>
  </si>
  <si>
    <t>タクロリムス</t>
    <phoneticPr fontId="2"/>
  </si>
  <si>
    <t>93-426 mg/dL</t>
    <phoneticPr fontId="2"/>
  </si>
  <si>
    <t>IgA</t>
    <phoneticPr fontId="2"/>
  </si>
  <si>
    <t>IgG</t>
    <phoneticPr fontId="2"/>
  </si>
  <si>
    <t>826-1840 mg/dL</t>
    <phoneticPr fontId="2"/>
  </si>
  <si>
    <t>IgM</t>
    <phoneticPr fontId="2"/>
  </si>
  <si>
    <t>27-205 mg/dL</t>
    <phoneticPr fontId="2"/>
  </si>
  <si>
    <t>前回比抽出</t>
    <rPh sb="0" eb="3">
      <t>ゼンカイヒ</t>
    </rPh>
    <rPh sb="3" eb="5">
      <t>チュウシュツ</t>
    </rPh>
    <phoneticPr fontId="2"/>
  </si>
  <si>
    <t>入院</t>
    <rPh sb="0" eb="2">
      <t>ニュウイン</t>
    </rPh>
    <phoneticPr fontId="2"/>
  </si>
  <si>
    <t>29日の晩</t>
    <rPh sb="2" eb="3">
      <t>ニチ</t>
    </rPh>
    <rPh sb="4" eb="5">
      <t>バン</t>
    </rPh>
    <phoneticPr fontId="2"/>
  </si>
  <si>
    <t>胆管炎</t>
    <rPh sb="0" eb="3">
      <t>タンカンエン</t>
    </rPh>
    <phoneticPr fontId="2"/>
  </si>
  <si>
    <t>胆管炎再発</t>
    <rPh sb="0" eb="3">
      <t>タンカンエン</t>
    </rPh>
    <rPh sb="3" eb="5">
      <t>サイハツ</t>
    </rPh>
    <phoneticPr fontId="2"/>
  </si>
  <si>
    <t>PTCD</t>
    <phoneticPr fontId="2"/>
  </si>
  <si>
    <t>胃カメラ</t>
    <rPh sb="0" eb="1">
      <t>イ</t>
    </rPh>
    <phoneticPr fontId="2"/>
  </si>
  <si>
    <t>激痛（動脈解離）発生！</t>
    <rPh sb="0" eb="2">
      <t>ゲキツウ</t>
    </rPh>
    <rPh sb="3" eb="7">
      <t>ドウミャクカイリ</t>
    </rPh>
    <rPh sb="8" eb="10">
      <t>ハッセイ</t>
    </rPh>
    <phoneticPr fontId="2"/>
  </si>
  <si>
    <t>胆管チューブサイズアップ</t>
    <rPh sb="0" eb="2">
      <t>タンカン</t>
    </rPh>
    <phoneticPr fontId="2"/>
  </si>
  <si>
    <t>退院</t>
    <rPh sb="0" eb="2">
      <t>タイイン</t>
    </rPh>
    <phoneticPr fontId="2"/>
  </si>
  <si>
    <t>溶血 4+</t>
    <rPh sb="0" eb="2">
      <t>ヨウケツ</t>
    </rPh>
    <phoneticPr fontId="2"/>
  </si>
  <si>
    <t>サーティカン</t>
    <phoneticPr fontId="2"/>
  </si>
  <si>
    <t>AST</t>
    <phoneticPr fontId="2"/>
  </si>
  <si>
    <t>ALT</t>
    <phoneticPr fontId="2"/>
  </si>
  <si>
    <t>再入院</t>
    <rPh sb="0" eb="3">
      <t>サイニュウイン</t>
    </rPh>
    <phoneticPr fontId="2"/>
  </si>
  <si>
    <t>肝生検</t>
    <rPh sb="0" eb="3">
      <t>カンセイケン</t>
    </rPh>
    <phoneticPr fontId="2"/>
  </si>
  <si>
    <t>抗生剤開始</t>
    <rPh sb="0" eb="3">
      <t>コウセイザイ</t>
    </rPh>
    <rPh sb="3" eb="5">
      <t>カイシ</t>
    </rPh>
    <phoneticPr fontId="2"/>
  </si>
  <si>
    <t>強ミノ開始</t>
    <rPh sb="0" eb="1">
      <t>キョウ</t>
    </rPh>
    <rPh sb="3" eb="5">
      <t>カイシ</t>
    </rPh>
    <phoneticPr fontId="2"/>
  </si>
  <si>
    <t>抗生剤終了</t>
    <rPh sb="0" eb="3">
      <t>コウセイザイ</t>
    </rPh>
    <rPh sb="3" eb="5">
      <t>シュウリョウ</t>
    </rPh>
    <phoneticPr fontId="2"/>
  </si>
  <si>
    <t>※ 今回からALPはJSCC法からIFCC法に変更</t>
  </si>
  <si>
    <t>■入院</t>
    <rPh sb="1" eb="3">
      <t>ニュウイン</t>
    </rPh>
    <phoneticPr fontId="2"/>
  </si>
  <si>
    <t>■翌日退院</t>
    <rPh sb="1" eb="3">
      <t>ヨクジツ</t>
    </rPh>
    <rPh sb="3" eb="5">
      <t>タイイン</t>
    </rPh>
    <phoneticPr fontId="2"/>
  </si>
  <si>
    <t>8月から仕事復帰</t>
    <rPh sb="1" eb="2">
      <t>ガツ</t>
    </rPh>
    <rPh sb="4" eb="6">
      <t>シゴト</t>
    </rPh>
    <rPh sb="6" eb="8">
      <t>フッキ</t>
    </rPh>
    <phoneticPr fontId="2"/>
  </si>
  <si>
    <t>CEA</t>
    <phoneticPr fontId="2"/>
  </si>
  <si>
    <t>CA19-9</t>
    <phoneticPr fontId="2"/>
  </si>
  <si>
    <t>CA125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</si>
</sst>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_);[Red]\(0\)"/>
    <numFmt numFmtId="178" formatCode="0.00_);[Red]\(0.00\)"/>
    <numFmt numFmtId="179" formatCode="m/d&quot;(&quot;aaa&quot;)&quot;;@"/>
    <numFmt numFmtId="180" formatCode="&quot;+&quot;\ 0;&quot;-&quot;\ 0;0"/>
    <numFmt numFmtId="181" formatCode="0.0000000000000000_);[Red]\(0.0000000000000000\)"/>
  </numFmts>
  <fonts count="12" x14ac:knownFonts="1">
    <font>
      <sz val="11"/>
      <name val="ＭＳ Ｐゴシック"/>
      <family val="3"/>
      <charset val="128"/>
    </font>
    <font>
      <b/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b/>
      <sz val="10"/>
      <color rgb="FF00B0F0"/>
      <name val="MS UI Gothic"/>
      <family val="3"/>
      <charset val="128"/>
    </font>
    <font>
      <sz val="9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178" fontId="3" fillId="0" borderId="1" xfId="0" applyNumberFormat="1" applyFont="1" applyBorder="1" applyAlignment="1">
      <alignment horizontal="left" vertical="center"/>
    </xf>
    <xf numFmtId="178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Border="1">
      <alignment vertical="center"/>
    </xf>
    <xf numFmtId="177" fontId="3" fillId="2" borderId="1" xfId="0" applyNumberFormat="1" applyFont="1" applyFill="1" applyBorder="1" applyAlignment="1">
      <alignment horizontal="left" vertical="center"/>
    </xf>
    <xf numFmtId="177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>
      <alignment vertical="center"/>
    </xf>
    <xf numFmtId="177" fontId="3" fillId="0" borderId="3" xfId="0" applyNumberFormat="1" applyFont="1" applyBorder="1" applyAlignment="1">
      <alignment horizontal="left" vertical="center"/>
    </xf>
    <xf numFmtId="177" fontId="3" fillId="0" borderId="3" xfId="0" applyNumberFormat="1" applyFont="1" applyBorder="1">
      <alignment vertical="center"/>
    </xf>
    <xf numFmtId="179" fontId="1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6" fontId="3" fillId="0" borderId="4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2" borderId="4" xfId="0" applyNumberFormat="1" applyFont="1" applyFill="1" applyBorder="1">
      <alignment vertical="center"/>
    </xf>
    <xf numFmtId="176" fontId="3" fillId="2" borderId="4" xfId="0" applyNumberFormat="1" applyFont="1" applyFill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9" fontId="8" fillId="3" borderId="7" xfId="0" applyNumberFormat="1" applyFont="1" applyFill="1" applyBorder="1">
      <alignment vertical="center"/>
    </xf>
    <xf numFmtId="179" fontId="1" fillId="3" borderId="8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178" fontId="8" fillId="0" borderId="10" xfId="0" applyNumberFormat="1" applyFont="1" applyBorder="1">
      <alignment vertical="center"/>
    </xf>
    <xf numFmtId="177" fontId="8" fillId="0" borderId="10" xfId="0" applyNumberFormat="1" applyFont="1" applyBorder="1">
      <alignment vertical="center"/>
    </xf>
    <xf numFmtId="177" fontId="8" fillId="2" borderId="10" xfId="0" applyNumberFormat="1" applyFont="1" applyFill="1" applyBorder="1">
      <alignment vertical="center"/>
    </xf>
    <xf numFmtId="176" fontId="8" fillId="2" borderId="10" xfId="0" applyNumberFormat="1" applyFont="1" applyFill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2" xfId="0" applyNumberFormat="1" applyFont="1" applyBorder="1">
      <alignment vertical="center"/>
    </xf>
    <xf numFmtId="0" fontId="1" fillId="0" borderId="0" xfId="0" applyFont="1">
      <alignment vertical="center"/>
    </xf>
    <xf numFmtId="180" fontId="3" fillId="0" borderId="0" xfId="0" applyNumberFormat="1" applyFont="1">
      <alignment vertical="center"/>
    </xf>
    <xf numFmtId="179" fontId="1" fillId="4" borderId="8" xfId="0" applyNumberFormat="1" applyFont="1" applyFill="1" applyBorder="1">
      <alignment vertical="center"/>
    </xf>
    <xf numFmtId="177" fontId="3" fillId="0" borderId="5" xfId="0" applyNumberFormat="1" applyFont="1" applyBorder="1">
      <alignment vertical="center"/>
    </xf>
    <xf numFmtId="179" fontId="1" fillId="5" borderId="8" xfId="0" applyNumberFormat="1" applyFont="1" applyFill="1" applyBorder="1">
      <alignment vertical="center"/>
    </xf>
    <xf numFmtId="179" fontId="1" fillId="5" borderId="9" xfId="0" applyNumberFormat="1" applyFont="1" applyFill="1" applyBorder="1">
      <alignment vertical="center"/>
    </xf>
    <xf numFmtId="177" fontId="8" fillId="0" borderId="11" xfId="0" applyNumberFormat="1" applyFont="1" applyBorder="1">
      <alignment vertical="center"/>
    </xf>
    <xf numFmtId="181" fontId="3" fillId="0" borderId="0" xfId="0" applyNumberFormat="1" applyFont="1">
      <alignment vertical="center"/>
    </xf>
    <xf numFmtId="179" fontId="1" fillId="6" borderId="8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56" fontId="10" fillId="0" borderId="0" xfId="0" applyNumberFormat="1" applyFont="1" applyAlignment="1">
      <alignment horizontal="left" vertical="center"/>
    </xf>
    <xf numFmtId="56" fontId="9" fillId="0" borderId="0" xfId="0" applyNumberFormat="1" applyFont="1" applyAlignment="1">
      <alignment horizontal="left" vertical="center"/>
    </xf>
    <xf numFmtId="0" fontId="9" fillId="7" borderId="0" xfId="0" applyFont="1" applyFill="1" applyAlignment="1">
      <alignment horizontal="center" vertical="center" wrapText="1"/>
    </xf>
    <xf numFmtId="178" fontId="8" fillId="0" borderId="12" xfId="0" applyNumberFormat="1" applyFont="1" applyBorder="1">
      <alignment vertical="center"/>
    </xf>
    <xf numFmtId="178" fontId="3" fillId="0" borderId="2" xfId="0" applyNumberFormat="1" applyFont="1" applyBorder="1" applyAlignment="1">
      <alignment horizontal="left" vertical="center"/>
    </xf>
    <xf numFmtId="178" fontId="3" fillId="0" borderId="2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0" fontId="11" fillId="0" borderId="0" xfId="0" applyFont="1" applyAlignment="1">
      <alignment horizontal="center" vertical="center" wrapText="1"/>
    </xf>
    <xf numFmtId="56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8" fontId="3" fillId="2" borderId="1" xfId="0" applyNumberFormat="1" applyFont="1" applyFill="1" applyBorder="1">
      <alignment vertical="center"/>
    </xf>
    <xf numFmtId="178" fontId="3" fillId="0" borderId="3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8" borderId="0" xfId="0" applyFont="1" applyFill="1">
      <alignment vertical="center"/>
    </xf>
    <xf numFmtId="179" fontId="1" fillId="3" borderId="14" xfId="0" applyNumberFormat="1" applyFont="1" applyFill="1" applyBorder="1" applyAlignment="1">
      <alignment horizontal="center" vertical="center"/>
    </xf>
    <xf numFmtId="179" fontId="1" fillId="3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758"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lor rgb="FF00B0F0"/>
      </font>
    </dxf>
    <dxf>
      <font>
        <color rgb="FFFF00FF"/>
      </font>
    </dxf>
    <dxf>
      <font>
        <color rgb="FFFF00FF"/>
      </font>
    </dxf>
    <dxf>
      <font>
        <color rgb="FF00B0F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lor rgb="FF00B0F0"/>
      </font>
    </dxf>
    <dxf>
      <font>
        <color rgb="FFFF00FF"/>
      </font>
    </dxf>
    <dxf>
      <font>
        <color rgb="FFFF00FF"/>
      </font>
    </dxf>
    <dxf>
      <font>
        <color rgb="FF00B0F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8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condense val="0"/>
        <extend val="0"/>
        <color indexed="40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40"/>
      </font>
    </dxf>
    <dxf>
      <font>
        <color rgb="FF00B0F0"/>
      </font>
    </dxf>
    <dxf>
      <font>
        <color rgb="FFFF00FF"/>
      </font>
    </dxf>
    <dxf>
      <font>
        <color rgb="FFFF00FF"/>
      </font>
    </dxf>
    <dxf>
      <font>
        <color rgb="FF00B0F0"/>
      </font>
    </dxf>
  </dxfs>
  <tableStyles count="0" defaultTableStyle="TableStyleMedium9" defaultPivotStyle="PivotStyleLight16"/>
  <colors>
    <mruColors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05F3-B27D-4070-884D-B4EEB2A7E0B9}">
  <sheetPr>
    <tabColor theme="7" tint="0.79998168889431442"/>
  </sheetPr>
  <dimension ref="A1:AB48"/>
  <sheetViews>
    <sheetView tabSelected="1" workbookViewId="0">
      <pane xSplit="3" ySplit="1" topLeftCell="D17" activePane="bottomRight" state="frozen"/>
      <selection pane="topRight" activeCell="C1" sqref="C1"/>
      <selection pane="bottomLeft" activeCell="A2" sqref="A2"/>
      <selection pane="bottomRight" activeCell="E49" sqref="E49"/>
    </sheetView>
  </sheetViews>
  <sheetFormatPr defaultColWidth="9" defaultRowHeight="11.25" customHeight="1" outlineLevelCol="1" x14ac:dyDescent="0.25"/>
  <cols>
    <col min="1" max="1" width="9" style="3"/>
    <col min="2" max="3" width="6.73046875" style="1" customWidth="1" outlineLevel="1"/>
    <col min="4" max="4" width="9.1328125" style="2" bestFit="1" customWidth="1"/>
    <col min="5" max="8" width="9.06640625" style="2" bestFit="1" customWidth="1"/>
    <col min="9" max="14" width="9.19921875" style="2" bestFit="1" customWidth="1"/>
    <col min="15" max="17" width="9" style="2"/>
    <col min="18" max="24" width="9.1328125" style="2" bestFit="1" customWidth="1"/>
    <col min="25" max="16384" width="9" style="2"/>
  </cols>
  <sheetData>
    <row r="1" spans="1:28" s="22" customFormat="1" ht="11.25" customHeight="1" x14ac:dyDescent="0.25">
      <c r="A1" s="33"/>
      <c r="B1" s="67" t="s">
        <v>0</v>
      </c>
      <c r="C1" s="68"/>
      <c r="D1" s="46">
        <v>44895</v>
      </c>
      <c r="E1" s="46">
        <v>44970</v>
      </c>
      <c r="F1" s="46">
        <v>45026</v>
      </c>
      <c r="G1" s="46">
        <v>45096</v>
      </c>
      <c r="H1" s="46">
        <v>45152</v>
      </c>
      <c r="I1" s="46">
        <v>45243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1:28" s="24" customFormat="1" ht="11.25" customHeight="1" x14ac:dyDescent="0.25">
      <c r="A2" s="36" t="s">
        <v>1</v>
      </c>
      <c r="B2" s="9">
        <v>3.3</v>
      </c>
      <c r="C2" s="9">
        <v>8.6</v>
      </c>
      <c r="D2" s="9">
        <v>7.78</v>
      </c>
      <c r="E2" s="9">
        <v>7.63</v>
      </c>
      <c r="F2" s="9">
        <v>8.6199999999999992</v>
      </c>
      <c r="G2" s="9">
        <v>7.17</v>
      </c>
      <c r="H2" s="9">
        <v>8.2799999999999994</v>
      </c>
      <c r="I2" s="9">
        <v>6.46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27"/>
    </row>
    <row r="3" spans="1:28" s="24" customFormat="1" ht="11.25" customHeight="1" x14ac:dyDescent="0.25">
      <c r="A3" s="36" t="s">
        <v>3</v>
      </c>
      <c r="B3" s="9">
        <v>4.3499999999999996</v>
      </c>
      <c r="C3" s="9">
        <v>5.55</v>
      </c>
      <c r="D3" s="9">
        <v>4.71</v>
      </c>
      <c r="E3" s="9">
        <v>4.54</v>
      </c>
      <c r="F3" s="9">
        <v>4.6100000000000003</v>
      </c>
      <c r="G3" s="9">
        <v>4.49</v>
      </c>
      <c r="H3" s="9">
        <v>4.5199999999999996</v>
      </c>
      <c r="I3" s="9">
        <v>4.3899999999999997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27"/>
    </row>
    <row r="4" spans="1:28" s="23" customFormat="1" ht="11.25" customHeight="1" x14ac:dyDescent="0.25">
      <c r="A4" s="35" t="s">
        <v>5</v>
      </c>
      <c r="B4" s="9">
        <v>13.7</v>
      </c>
      <c r="C4" s="9">
        <v>16.8</v>
      </c>
      <c r="D4" s="7">
        <v>14.3</v>
      </c>
      <c r="E4" s="7">
        <v>13.9</v>
      </c>
      <c r="F4" s="7">
        <v>14</v>
      </c>
      <c r="G4" s="7">
        <v>13.7</v>
      </c>
      <c r="H4" s="7">
        <v>13.9</v>
      </c>
      <c r="I4" s="7">
        <v>13.5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26"/>
    </row>
    <row r="5" spans="1:28" s="25" customFormat="1" ht="11.25" customHeight="1" x14ac:dyDescent="0.25">
      <c r="A5" s="37" t="s">
        <v>7</v>
      </c>
      <c r="B5" s="9">
        <v>158</v>
      </c>
      <c r="C5" s="9">
        <v>348</v>
      </c>
      <c r="D5" s="11">
        <v>281</v>
      </c>
      <c r="E5" s="11">
        <v>299</v>
      </c>
      <c r="F5" s="11">
        <v>287</v>
      </c>
      <c r="G5" s="11">
        <v>287</v>
      </c>
      <c r="H5" s="11">
        <v>296</v>
      </c>
      <c r="I5" s="11">
        <v>294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28"/>
    </row>
    <row r="6" spans="1:28" s="25" customFormat="1" ht="11.25" customHeight="1" x14ac:dyDescent="0.25">
      <c r="A6" s="38" t="s">
        <v>78</v>
      </c>
      <c r="B6" s="63">
        <v>13</v>
      </c>
      <c r="C6" s="63">
        <v>30</v>
      </c>
      <c r="D6" s="13">
        <v>45</v>
      </c>
      <c r="E6" s="13">
        <v>43</v>
      </c>
      <c r="F6" s="13">
        <v>37</v>
      </c>
      <c r="G6" s="13">
        <v>46</v>
      </c>
      <c r="H6" s="13">
        <v>44</v>
      </c>
      <c r="I6" s="13">
        <v>49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9"/>
    </row>
    <row r="7" spans="1:28" s="25" customFormat="1" ht="11.25" customHeight="1" x14ac:dyDescent="0.25">
      <c r="A7" s="38" t="s">
        <v>79</v>
      </c>
      <c r="B7" s="63">
        <v>10</v>
      </c>
      <c r="C7" s="63">
        <v>42</v>
      </c>
      <c r="D7" s="13">
        <v>51</v>
      </c>
      <c r="E7" s="13">
        <v>45</v>
      </c>
      <c r="F7" s="13">
        <v>35</v>
      </c>
      <c r="G7" s="13">
        <v>43</v>
      </c>
      <c r="H7" s="13">
        <v>43</v>
      </c>
      <c r="I7" s="13">
        <v>48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29"/>
    </row>
    <row r="8" spans="1:28" s="25" customFormat="1" ht="11.25" customHeight="1" x14ac:dyDescent="0.25">
      <c r="A8" s="37" t="s">
        <v>13</v>
      </c>
      <c r="B8" s="9">
        <v>124</v>
      </c>
      <c r="C8" s="9">
        <v>222</v>
      </c>
      <c r="D8" s="11">
        <v>180</v>
      </c>
      <c r="E8" s="11">
        <v>171</v>
      </c>
      <c r="F8" s="11">
        <v>155</v>
      </c>
      <c r="G8" s="11">
        <v>156</v>
      </c>
      <c r="H8" s="11">
        <v>188</v>
      </c>
      <c r="I8" s="11">
        <v>186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8"/>
    </row>
    <row r="9" spans="1:28" s="25" customFormat="1" ht="11.25" customHeight="1" x14ac:dyDescent="0.25">
      <c r="A9" s="38" t="s">
        <v>15</v>
      </c>
      <c r="B9" s="63">
        <v>38</v>
      </c>
      <c r="C9" s="63">
        <v>113</v>
      </c>
      <c r="D9" s="13">
        <v>212</v>
      </c>
      <c r="E9" s="13">
        <v>221</v>
      </c>
      <c r="F9" s="13">
        <v>217</v>
      </c>
      <c r="G9" s="13">
        <v>224</v>
      </c>
      <c r="H9" s="13">
        <v>233</v>
      </c>
      <c r="I9" s="13">
        <v>253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9"/>
    </row>
    <row r="10" spans="1:28" s="25" customFormat="1" ht="11.25" customHeight="1" x14ac:dyDescent="0.25">
      <c r="A10" s="38" t="s">
        <v>17</v>
      </c>
      <c r="B10" s="63">
        <v>13</v>
      </c>
      <c r="C10" s="63">
        <v>64</v>
      </c>
      <c r="D10" s="13">
        <v>720</v>
      </c>
      <c r="E10" s="13">
        <v>561</v>
      </c>
      <c r="F10" s="13">
        <v>555</v>
      </c>
      <c r="G10" s="13">
        <v>601</v>
      </c>
      <c r="H10" s="13">
        <v>545</v>
      </c>
      <c r="I10" s="13">
        <v>597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9"/>
    </row>
    <row r="11" spans="1:28" s="23" customFormat="1" ht="11.25" customHeight="1" x14ac:dyDescent="0.25">
      <c r="A11" s="35" t="s">
        <v>19</v>
      </c>
      <c r="B11" s="9">
        <v>6.6</v>
      </c>
      <c r="C11" s="9">
        <v>8.1</v>
      </c>
      <c r="D11" s="7">
        <v>8</v>
      </c>
      <c r="E11" s="7">
        <v>7.4</v>
      </c>
      <c r="F11" s="7">
        <v>7.5</v>
      </c>
      <c r="G11" s="7">
        <v>7.6</v>
      </c>
      <c r="H11" s="7">
        <v>7.4</v>
      </c>
      <c r="I11" s="7">
        <v>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6"/>
    </row>
    <row r="12" spans="1:28" s="23" customFormat="1" ht="11.25" customHeight="1" x14ac:dyDescent="0.25">
      <c r="A12" s="35" t="s">
        <v>21</v>
      </c>
      <c r="B12" s="9">
        <v>4.0999999999999996</v>
      </c>
      <c r="C12" s="9">
        <v>5.0999999999999996</v>
      </c>
      <c r="D12" s="7">
        <v>3.7</v>
      </c>
      <c r="E12" s="7">
        <v>3.3</v>
      </c>
      <c r="F12" s="7">
        <v>3.4</v>
      </c>
      <c r="G12" s="7">
        <v>3.5</v>
      </c>
      <c r="H12" s="7">
        <v>3.5</v>
      </c>
      <c r="I12" s="7">
        <v>3.2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6"/>
    </row>
    <row r="13" spans="1:28" s="25" customFormat="1" ht="11.25" customHeight="1" x14ac:dyDescent="0.25">
      <c r="A13" s="37" t="s">
        <v>52</v>
      </c>
      <c r="B13" s="9">
        <v>240</v>
      </c>
      <c r="C13" s="9">
        <v>486</v>
      </c>
      <c r="D13" s="11">
        <v>185</v>
      </c>
      <c r="E13" s="11">
        <v>158</v>
      </c>
      <c r="F13" s="11">
        <v>183</v>
      </c>
      <c r="G13" s="11">
        <v>179</v>
      </c>
      <c r="H13" s="11">
        <v>173</v>
      </c>
      <c r="I13" s="11">
        <v>150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8"/>
    </row>
    <row r="14" spans="1:28" s="23" customFormat="1" ht="11.25" customHeight="1" x14ac:dyDescent="0.25">
      <c r="A14" s="39" t="s">
        <v>23</v>
      </c>
      <c r="B14" s="63">
        <v>0.4</v>
      </c>
      <c r="C14" s="63">
        <v>1.5</v>
      </c>
      <c r="D14" s="15">
        <v>0.7</v>
      </c>
      <c r="E14" s="15">
        <v>1.3</v>
      </c>
      <c r="F14" s="15">
        <v>1</v>
      </c>
      <c r="G14" s="15">
        <v>0.7</v>
      </c>
      <c r="H14" s="15">
        <v>1.1000000000000001</v>
      </c>
      <c r="I14" s="15">
        <v>1.6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30"/>
    </row>
    <row r="15" spans="1:28" s="23" customFormat="1" ht="11.25" customHeight="1" x14ac:dyDescent="0.25">
      <c r="A15" s="39" t="s">
        <v>25</v>
      </c>
      <c r="B15" s="63">
        <v>0</v>
      </c>
      <c r="C15" s="63">
        <v>0.2</v>
      </c>
      <c r="D15" s="15">
        <v>0.2</v>
      </c>
      <c r="E15" s="15">
        <v>0.5</v>
      </c>
      <c r="F15" s="15">
        <v>0.3</v>
      </c>
      <c r="G15" s="15">
        <v>0.2</v>
      </c>
      <c r="H15" s="15">
        <v>0.3</v>
      </c>
      <c r="I15" s="15">
        <v>0.8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30"/>
    </row>
    <row r="16" spans="1:28" s="24" customFormat="1" ht="11.25" customHeight="1" x14ac:dyDescent="0.25">
      <c r="A16" s="36" t="s">
        <v>40</v>
      </c>
      <c r="B16" s="9">
        <v>0.65</v>
      </c>
      <c r="C16" s="9">
        <v>1.07</v>
      </c>
      <c r="D16" s="9">
        <v>0.75</v>
      </c>
      <c r="E16" s="9">
        <v>0.72</v>
      </c>
      <c r="F16" s="9">
        <v>0.64</v>
      </c>
      <c r="G16" s="9">
        <v>0.83</v>
      </c>
      <c r="H16" s="9">
        <v>0.76</v>
      </c>
      <c r="I16" s="9">
        <v>0.67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7"/>
    </row>
    <row r="17" spans="1:28" s="23" customFormat="1" ht="11.25" customHeight="1" x14ac:dyDescent="0.25">
      <c r="A17" s="35" t="s">
        <v>42</v>
      </c>
      <c r="B17" s="9">
        <v>3.7</v>
      </c>
      <c r="C17" s="9">
        <v>7</v>
      </c>
      <c r="D17" s="7">
        <v>5.4</v>
      </c>
      <c r="E17" s="7">
        <v>4.7</v>
      </c>
      <c r="F17" s="7">
        <v>4.5</v>
      </c>
      <c r="G17" s="7">
        <v>4.9000000000000004</v>
      </c>
      <c r="H17" s="7">
        <v>4.7</v>
      </c>
      <c r="I17" s="7">
        <v>4.5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6"/>
    </row>
    <row r="18" spans="1:28" s="25" customFormat="1" ht="11.25" customHeight="1" x14ac:dyDescent="0.25">
      <c r="A18" s="37" t="s">
        <v>44</v>
      </c>
      <c r="B18" s="9">
        <v>8</v>
      </c>
      <c r="C18" s="9">
        <v>20</v>
      </c>
      <c r="D18" s="11">
        <v>16</v>
      </c>
      <c r="E18" s="11">
        <v>16</v>
      </c>
      <c r="F18" s="11">
        <v>15</v>
      </c>
      <c r="G18" s="11">
        <v>18</v>
      </c>
      <c r="H18" s="11">
        <v>16</v>
      </c>
      <c r="I18" s="11">
        <v>14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28"/>
    </row>
    <row r="19" spans="1:28" s="25" customFormat="1" ht="11.25" customHeight="1" x14ac:dyDescent="0.25">
      <c r="A19" s="37" t="s">
        <v>46</v>
      </c>
      <c r="B19" s="9">
        <v>142</v>
      </c>
      <c r="C19" s="9">
        <v>248</v>
      </c>
      <c r="D19" s="11">
        <v>260</v>
      </c>
      <c r="E19" s="11">
        <v>232</v>
      </c>
      <c r="F19" s="11">
        <v>268</v>
      </c>
      <c r="G19" s="11">
        <v>239</v>
      </c>
      <c r="H19" s="11">
        <v>229</v>
      </c>
      <c r="I19" s="11">
        <v>222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8"/>
    </row>
    <row r="20" spans="1:28" s="25" customFormat="1" ht="11.25" customHeight="1" x14ac:dyDescent="0.25">
      <c r="A20" s="37" t="s">
        <v>49</v>
      </c>
      <c r="B20" s="9">
        <v>59</v>
      </c>
      <c r="C20" s="9">
        <v>248</v>
      </c>
      <c r="D20" s="11">
        <v>73</v>
      </c>
      <c r="E20" s="11">
        <v>56</v>
      </c>
      <c r="F20" s="11">
        <v>68</v>
      </c>
      <c r="G20" s="11">
        <v>76</v>
      </c>
      <c r="H20" s="11">
        <v>68</v>
      </c>
      <c r="I20" s="11">
        <v>66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28"/>
    </row>
    <row r="21" spans="1:28" s="25" customFormat="1" ht="11.25" customHeight="1" x14ac:dyDescent="0.25">
      <c r="A21" s="37" t="s">
        <v>58</v>
      </c>
      <c r="B21" s="9">
        <v>0</v>
      </c>
      <c r="C21" s="9">
        <v>10</v>
      </c>
      <c r="D21" s="11">
        <v>186</v>
      </c>
      <c r="E21" s="11">
        <v>350</v>
      </c>
      <c r="F21" s="11">
        <v>110</v>
      </c>
      <c r="G21" s="11">
        <v>308</v>
      </c>
      <c r="H21" s="11">
        <v>195</v>
      </c>
      <c r="I21" s="11">
        <v>379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28"/>
    </row>
    <row r="22" spans="1:28" s="25" customFormat="1" ht="11.25" customHeight="1" x14ac:dyDescent="0.25">
      <c r="A22" s="37" t="s">
        <v>27</v>
      </c>
      <c r="B22" s="9">
        <v>73</v>
      </c>
      <c r="C22" s="9">
        <v>109</v>
      </c>
      <c r="D22" s="11">
        <v>121</v>
      </c>
      <c r="E22" s="11">
        <v>97</v>
      </c>
      <c r="F22" s="11">
        <v>94</v>
      </c>
      <c r="G22" s="11">
        <v>113</v>
      </c>
      <c r="H22" s="11">
        <v>93</v>
      </c>
      <c r="I22" s="11">
        <v>95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28"/>
    </row>
    <row r="23" spans="1:28" s="25" customFormat="1" ht="11.25" customHeight="1" x14ac:dyDescent="0.25">
      <c r="A23" s="37" t="s">
        <v>29</v>
      </c>
      <c r="B23" s="9">
        <v>44</v>
      </c>
      <c r="C23" s="9">
        <v>132</v>
      </c>
      <c r="D23" s="11">
        <v>55</v>
      </c>
      <c r="E23" s="11">
        <v>49</v>
      </c>
      <c r="F23" s="11">
        <v>53</v>
      </c>
      <c r="G23" s="11">
        <v>55</v>
      </c>
      <c r="H23" s="11">
        <v>50</v>
      </c>
      <c r="I23" s="11">
        <v>49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28"/>
    </row>
    <row r="24" spans="1:28" s="25" customFormat="1" ht="11.25" customHeight="1" x14ac:dyDescent="0.25">
      <c r="A24" s="37" t="s">
        <v>30</v>
      </c>
      <c r="B24" s="9">
        <v>138</v>
      </c>
      <c r="C24" s="9">
        <v>145</v>
      </c>
      <c r="D24" s="11">
        <v>136</v>
      </c>
      <c r="E24" s="11">
        <v>138</v>
      </c>
      <c r="F24" s="11">
        <v>138</v>
      </c>
      <c r="G24" s="11">
        <v>137</v>
      </c>
      <c r="H24" s="11">
        <v>140</v>
      </c>
      <c r="I24" s="11">
        <v>135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8"/>
    </row>
    <row r="25" spans="1:28" s="23" customFormat="1" ht="11.25" customHeight="1" x14ac:dyDescent="0.25">
      <c r="A25" s="35" t="s">
        <v>32</v>
      </c>
      <c r="B25" s="9">
        <v>3.6</v>
      </c>
      <c r="C25" s="9">
        <v>4.8</v>
      </c>
      <c r="D25" s="7">
        <v>4.0999999999999996</v>
      </c>
      <c r="E25" s="7">
        <v>4</v>
      </c>
      <c r="F25" s="7">
        <v>3.8</v>
      </c>
      <c r="G25" s="7">
        <v>4.2</v>
      </c>
      <c r="H25" s="7">
        <v>3.9</v>
      </c>
      <c r="I25" s="7">
        <v>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6"/>
    </row>
    <row r="26" spans="1:28" s="25" customFormat="1" ht="11.25" customHeight="1" x14ac:dyDescent="0.25">
      <c r="A26" s="37" t="s">
        <v>34</v>
      </c>
      <c r="B26" s="9">
        <v>101</v>
      </c>
      <c r="C26" s="9">
        <v>108</v>
      </c>
      <c r="D26" s="11">
        <v>98</v>
      </c>
      <c r="E26" s="11">
        <v>101</v>
      </c>
      <c r="F26" s="11">
        <v>101</v>
      </c>
      <c r="G26" s="11">
        <v>102</v>
      </c>
      <c r="H26" s="11">
        <v>101</v>
      </c>
      <c r="I26" s="11">
        <v>103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28"/>
    </row>
    <row r="27" spans="1:28" s="23" customFormat="1" ht="11.25" customHeight="1" x14ac:dyDescent="0.25">
      <c r="A27" s="35" t="s">
        <v>36</v>
      </c>
      <c r="B27" s="9">
        <v>8.8000000000000007</v>
      </c>
      <c r="C27" s="9">
        <v>10.1</v>
      </c>
      <c r="D27" s="7">
        <v>9.1</v>
      </c>
      <c r="E27" s="7">
        <v>8.9</v>
      </c>
      <c r="F27" s="7">
        <v>8.9</v>
      </c>
      <c r="G27" s="7">
        <v>8.8000000000000007</v>
      </c>
      <c r="H27" s="7">
        <v>8.8000000000000007</v>
      </c>
      <c r="I27" s="7">
        <v>8.5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/>
    </row>
    <row r="28" spans="1:28" s="23" customFormat="1" ht="11.25" customHeight="1" x14ac:dyDescent="0.25">
      <c r="A28" s="35" t="s">
        <v>38</v>
      </c>
      <c r="B28" s="9">
        <v>0</v>
      </c>
      <c r="C28" s="9">
        <v>0.14000000000000001</v>
      </c>
      <c r="D28" s="9">
        <v>1.01</v>
      </c>
      <c r="E28" s="9">
        <v>0.96</v>
      </c>
      <c r="F28" s="9">
        <v>0.97</v>
      </c>
      <c r="G28" s="9">
        <v>0.86</v>
      </c>
      <c r="H28" s="9">
        <v>1.05</v>
      </c>
      <c r="I28" s="9">
        <v>0.87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7"/>
    </row>
    <row r="29" spans="1:28" s="25" customFormat="1" ht="11.25" customHeight="1" x14ac:dyDescent="0.25">
      <c r="A29" s="48" t="s">
        <v>61</v>
      </c>
      <c r="B29" s="64"/>
      <c r="C29" s="64"/>
      <c r="D29" s="21"/>
      <c r="E29" s="21"/>
      <c r="F29" s="11"/>
      <c r="G29" s="11"/>
      <c r="H29" s="11"/>
      <c r="I29" s="1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45"/>
    </row>
    <row r="30" spans="1:28" s="25" customFormat="1" ht="11.25" customHeight="1" x14ac:dyDescent="0.25">
      <c r="A30" s="48" t="s">
        <v>62</v>
      </c>
      <c r="B30" s="64"/>
      <c r="C30" s="64"/>
      <c r="D30" s="21"/>
      <c r="E30" s="21"/>
      <c r="F30" s="11"/>
      <c r="G30" s="11"/>
      <c r="H30" s="11"/>
      <c r="I30" s="1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45"/>
    </row>
    <row r="31" spans="1:28" s="25" customFormat="1" ht="11.25" customHeight="1" x14ac:dyDescent="0.25">
      <c r="A31" s="48" t="s">
        <v>64</v>
      </c>
      <c r="B31" s="64"/>
      <c r="C31" s="64"/>
      <c r="D31" s="21"/>
      <c r="E31" s="21"/>
      <c r="F31" s="11"/>
      <c r="G31" s="11"/>
      <c r="H31" s="11"/>
      <c r="I31" s="1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45"/>
    </row>
    <row r="32" spans="1:28" s="23" customFormat="1" ht="11.25" customHeight="1" x14ac:dyDescent="0.25">
      <c r="A32" s="40" t="s">
        <v>89</v>
      </c>
      <c r="B32" s="19">
        <v>0</v>
      </c>
      <c r="C32" s="19">
        <v>3.4</v>
      </c>
      <c r="D32" s="19">
        <v>1.7</v>
      </c>
      <c r="E32" s="19">
        <v>1.2</v>
      </c>
      <c r="F32" s="19">
        <v>1.1000000000000001</v>
      </c>
      <c r="G32" s="7">
        <v>1</v>
      </c>
      <c r="H32" s="7">
        <v>1.1000000000000001</v>
      </c>
      <c r="I32" s="7">
        <v>1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1"/>
    </row>
    <row r="33" spans="1:28" s="23" customFormat="1" ht="11.25" customHeight="1" x14ac:dyDescent="0.25">
      <c r="A33" s="40" t="s">
        <v>90</v>
      </c>
      <c r="B33" s="19">
        <v>0</v>
      </c>
      <c r="C33" s="19">
        <v>37</v>
      </c>
      <c r="D33" s="19">
        <v>89.6</v>
      </c>
      <c r="E33" s="19">
        <v>110</v>
      </c>
      <c r="F33" s="19">
        <v>103</v>
      </c>
      <c r="G33" s="7">
        <v>97.4</v>
      </c>
      <c r="H33" s="7">
        <v>208</v>
      </c>
      <c r="I33" s="7">
        <v>139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31"/>
    </row>
    <row r="34" spans="1:28" s="23" customFormat="1" ht="11.25" customHeight="1" x14ac:dyDescent="0.25">
      <c r="A34" s="40" t="s">
        <v>91</v>
      </c>
      <c r="B34" s="19">
        <v>0</v>
      </c>
      <c r="C34" s="19">
        <v>35</v>
      </c>
      <c r="D34" s="19">
        <v>15.5</v>
      </c>
      <c r="E34" s="19">
        <v>15.6</v>
      </c>
      <c r="F34" s="19">
        <v>15.5</v>
      </c>
      <c r="G34" s="7">
        <v>16.100000000000001</v>
      </c>
      <c r="H34" s="7">
        <v>17</v>
      </c>
      <c r="I34" s="7">
        <v>16.3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31"/>
    </row>
    <row r="35" spans="1:28" s="23" customFormat="1" ht="11.25" customHeight="1" x14ac:dyDescent="0.25">
      <c r="A35" s="40" t="s">
        <v>59</v>
      </c>
      <c r="B35" s="64"/>
      <c r="C35" s="64"/>
      <c r="D35" s="7"/>
      <c r="E35" s="7"/>
      <c r="F35" s="19"/>
      <c r="G35" s="7"/>
      <c r="H35" s="7"/>
      <c r="I35" s="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31"/>
    </row>
    <row r="36" spans="1:28" s="23" customFormat="1" ht="11.25" customHeight="1" x14ac:dyDescent="0.25">
      <c r="A36" s="40" t="s">
        <v>77</v>
      </c>
      <c r="B36" s="64"/>
      <c r="C36" s="6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31"/>
    </row>
    <row r="37" spans="1:28" s="24" customFormat="1" ht="11.25" customHeight="1" thickBot="1" x14ac:dyDescent="0.3">
      <c r="A37" s="56" t="s">
        <v>56</v>
      </c>
      <c r="B37" s="58">
        <v>64</v>
      </c>
      <c r="C37" s="58">
        <v>72</v>
      </c>
      <c r="D37" s="58">
        <v>72.5</v>
      </c>
      <c r="E37" s="58">
        <v>72.3</v>
      </c>
      <c r="F37" s="58"/>
      <c r="G37" s="58">
        <v>73.5</v>
      </c>
      <c r="H37" s="58"/>
      <c r="I37" s="58">
        <v>74.5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</row>
    <row r="38" spans="1:28" s="4" customFormat="1" ht="11.25" customHeight="1" x14ac:dyDescent="0.25">
      <c r="A38" s="5"/>
      <c r="D38" s="2"/>
      <c r="E38" s="65"/>
      <c r="I38" s="62"/>
      <c r="R38" s="60"/>
      <c r="U38" s="60"/>
      <c r="W38" s="61"/>
    </row>
    <row r="39" spans="1:28" ht="11.25" customHeight="1" x14ac:dyDescent="0.25">
      <c r="E39" s="42"/>
      <c r="U39" s="60"/>
    </row>
    <row r="40" spans="1:28" ht="11.25" customHeight="1" x14ac:dyDescent="0.25">
      <c r="N40" s="23"/>
      <c r="R40" s="23"/>
    </row>
    <row r="41" spans="1:28" ht="11.25" customHeight="1" x14ac:dyDescent="0.25">
      <c r="E41" s="2" t="str">
        <f>"　AST … "&amp;INDEX(D6:AB6,COUNT(D6:AB6))&amp;" （"&amp;IF((INDEX(D6:AB6,COUNT(D6:AB6))-INDEX(D6:AB6,COUNT(D6:AB6)-1))&gt;0,"+","")&amp;INDEX(D6:AB6,COUNT(D6:AB6))-INDEX(D6:AB6,COUNT(D6:AB6)-1)&amp;"）"</f>
        <v>　AST … 49 （+5）</v>
      </c>
      <c r="I41" s="23"/>
    </row>
    <row r="42" spans="1:28" ht="11.25" customHeight="1" x14ac:dyDescent="0.25">
      <c r="E42" s="2" t="str">
        <f>"　ALT … "&amp;INDEX(D7:AB7,COUNT(D7:AB7))&amp;" （"&amp;IF((INDEX(D7:AB7,COUNT(D7:AB7))-INDEX(D7:AB7,COUNT(D7:AB7)-1))&gt;0,"+","")&amp;INDEX(D7:AB7,COUNT(D7:AB7))-INDEX(D7:AB7,COUNT(D7:AB7)-1)&amp;"）"</f>
        <v>　ALT … 48 （+5）</v>
      </c>
    </row>
    <row r="43" spans="1:28" ht="11.25" customHeight="1" x14ac:dyDescent="0.25">
      <c r="E43" s="2" t="str">
        <f>"　ALP … "&amp;INDEX(D9:AB9,COUNT(D9:AB9))&amp;" （"&amp;IF((INDEX(D9:AB9,COUNT(D9:AB9))-INDEX(D9:AB9,COUNT(D9:AB9)-1))&gt;0,"+","")&amp;INDEX(D9:AB9,COUNT(D9:AB9))-INDEX(D9:AB9,COUNT(D9:AB9)-1)&amp;"）"</f>
        <v>　ALP … 253 （+20）</v>
      </c>
    </row>
    <row r="44" spans="1:28" ht="11.25" customHeight="1" x14ac:dyDescent="0.25">
      <c r="E44" s="2" t="str">
        <f>"　γ-GTP … "&amp;INDEX(D10:AB10,COUNT(D10:AB10))&amp;" （"&amp;IF((INDEX(D10:AB10,COUNT(D10:AB10))-INDEX(D10:AB10,COUNT(D10:AB10)-1))&gt;0,"+","")&amp;INDEX(D10:AB10,COUNT(D10:AB10))-INDEX(D10:AB10,COUNT(D10:AB10)-1)&amp;"）"</f>
        <v>　γ-GTP … 597 （+52）</v>
      </c>
    </row>
    <row r="45" spans="1:28" ht="11.25" customHeight="1" x14ac:dyDescent="0.25">
      <c r="E45" s="2" t="str">
        <f>"　T-BIL … "&amp;INDEX(D14:AB14,COUNT(D14:AB14))&amp;" （"&amp;IF((INDEX(D14:AB14,COUNT(D14:AB14))-INDEX(D14:AB14,COUNT(D14:AB14)-1))&gt;0,"+","")&amp;FIXED(INDEX(D14:AB14,COUNT(D14:AB14))-INDEX(D14:AB14,COUNT(D14:AB14)-1),1)&amp;"）"</f>
        <v>　T-BIL … 1.6 （+0.5）</v>
      </c>
      <c r="I45" s="49"/>
    </row>
    <row r="46" spans="1:28" ht="11.25" customHeight="1" x14ac:dyDescent="0.25">
      <c r="E46" s="2" t="str">
        <f>"　D-BIL … "&amp;INDEX(D15:AB15,COUNT(D15:AB15))&amp;" （"&amp;IF((INDEX(D15:AB15,COUNT(D15:AB15))-INDEX(D15:AB15,COUNT(D15:AB15)-1))&gt;0,"+","")&amp;FIXED(INDEX(D15:AB15,COUNT(D15:AB15))-INDEX(D15:AB15,COUNT(D15:AB15)-1),1)&amp;"）"</f>
        <v>　D-BIL … 0.8 （+0.5）</v>
      </c>
    </row>
    <row r="47" spans="1:28" ht="11.25" customHeight="1" x14ac:dyDescent="0.25">
      <c r="E47" s="2" t="str">
        <f>"　CRP … "&amp;INDEX(D28:AB28,COUNT(D28:AB28))&amp;" （"&amp;IF((INDEX(D28:AB28,COUNT(D28:AB28))-INDEX(D28:AB28,COUNT(D28:AB28)-1))&gt;0,"+","")&amp;FIXED(INDEX(D28:AB28,COUNT(D28:AB28))-INDEX(D28:AB28,COUNT(D28:AB28)-1),1)&amp;"）"</f>
        <v>　CRP … 0.87 （-0.2）</v>
      </c>
    </row>
    <row r="48" spans="1:28" ht="11.25" customHeight="1" x14ac:dyDescent="0.25">
      <c r="E48" s="2" t="str">
        <f>"　CA19-9 … "&amp;INDEX(D33:AB33,COUNT(D33:AB33))&amp;" （"&amp;IF((INDEX(D33:AB33,COUNT(D33:AB33))-INDEX(D33:AB33,COUNT(D33:AB33)-1))&gt;0,"+","")&amp;FIXED(INDEX(D33:AB33,COUNT(D33:AB33))-INDEX(D33:AB33,COUNT(D33:AB33)-1),1)&amp;"）"</f>
        <v>　CA19-9 … 139 （-69.0）</v>
      </c>
    </row>
  </sheetData>
  <mergeCells count="1">
    <mergeCell ref="B1:C1"/>
  </mergeCells>
  <phoneticPr fontId="2"/>
  <conditionalFormatting sqref="D1:AB1">
    <cfRule type="expression" dxfId="757" priority="1">
      <formula>WEEKDAY(D$1)=7</formula>
    </cfRule>
    <cfRule type="expression" dxfId="756" priority="2">
      <formula>WEEKDAY(D$1)=1</formula>
    </cfRule>
  </conditionalFormatting>
  <conditionalFormatting sqref="D2:AB37">
    <cfRule type="expression" priority="3" stopIfTrue="1">
      <formula>$B2=""</formula>
    </cfRule>
    <cfRule type="cellIs" dxfId="755" priority="4" operator="greaterThan">
      <formula>$C2</formula>
    </cfRule>
    <cfRule type="cellIs" dxfId="754" priority="5" operator="lessThan">
      <formula>$B2</formula>
    </cfRule>
  </conditionalFormatting>
  <conditionalFormatting sqref="AC2:IX2">
    <cfRule type="cellIs" dxfId="753" priority="59" stopIfTrue="1" operator="lessThan">
      <formula>3.1</formula>
    </cfRule>
    <cfRule type="cellIs" dxfId="752" priority="60" stopIfTrue="1" operator="greaterThan">
      <formula>9.7</formula>
    </cfRule>
  </conditionalFormatting>
  <conditionalFormatting sqref="AC3:IX3">
    <cfRule type="cellIs" dxfId="751" priority="31" stopIfTrue="1" operator="lessThan">
      <formula>4.11</formula>
    </cfRule>
    <cfRule type="cellIs" dxfId="750" priority="32" stopIfTrue="1" operator="greaterThan">
      <formula>5.45</formula>
    </cfRule>
  </conditionalFormatting>
  <conditionalFormatting sqref="AC4:IX4">
    <cfRule type="cellIs" dxfId="749" priority="29" stopIfTrue="1" operator="lessThan">
      <formula>12.9</formula>
    </cfRule>
    <cfRule type="cellIs" dxfId="748" priority="30" stopIfTrue="1" operator="greaterThan">
      <formula>16.8</formula>
    </cfRule>
  </conditionalFormatting>
  <conditionalFormatting sqref="AC5:IX5">
    <cfRule type="cellIs" dxfId="747" priority="33" stopIfTrue="1" operator="lessThan">
      <formula>157</formula>
    </cfRule>
    <cfRule type="cellIs" dxfId="746" priority="34" stopIfTrue="1" operator="greaterThan">
      <formula>342</formula>
    </cfRule>
  </conditionalFormatting>
  <conditionalFormatting sqref="AC6:IX6">
    <cfRule type="cellIs" dxfId="745" priority="35" stopIfTrue="1" operator="lessThan">
      <formula>11</formula>
    </cfRule>
    <cfRule type="cellIs" dxfId="744" priority="36" stopIfTrue="1" operator="greaterThan">
      <formula>33</formula>
    </cfRule>
  </conditionalFormatting>
  <conditionalFormatting sqref="AC7:IX7">
    <cfRule type="cellIs" dxfId="743" priority="37" stopIfTrue="1" operator="lessThan">
      <formula>8</formula>
    </cfRule>
    <cfRule type="cellIs" dxfId="742" priority="38" stopIfTrue="1" operator="greaterThan">
      <formula>42</formula>
    </cfRule>
  </conditionalFormatting>
  <conditionalFormatting sqref="AC8:IX8">
    <cfRule type="cellIs" dxfId="741" priority="39" stopIfTrue="1" operator="lessThan">
      <formula>129</formula>
    </cfRule>
    <cfRule type="cellIs" dxfId="740" priority="40" stopIfTrue="1" operator="greaterThan">
      <formula>241</formula>
    </cfRule>
  </conditionalFormatting>
  <conditionalFormatting sqref="AC9:IX9">
    <cfRule type="cellIs" dxfId="739" priority="41" stopIfTrue="1" operator="lessThan">
      <formula>115</formula>
    </cfRule>
    <cfRule type="cellIs" dxfId="738" priority="42" stopIfTrue="1" operator="greaterThan">
      <formula>359</formula>
    </cfRule>
  </conditionalFormatting>
  <conditionalFormatting sqref="AC10:IX10">
    <cfRule type="cellIs" dxfId="737" priority="43" stopIfTrue="1" operator="lessThan">
      <formula>9</formula>
    </cfRule>
    <cfRule type="cellIs" dxfId="736" priority="44" stopIfTrue="1" operator="greaterThan">
      <formula>54</formula>
    </cfRule>
  </conditionalFormatting>
  <conditionalFormatting sqref="AC11:IX11">
    <cfRule type="cellIs" dxfId="735" priority="45" stopIfTrue="1" operator="lessThan">
      <formula>6.3</formula>
    </cfRule>
    <cfRule type="cellIs" dxfId="734" priority="46" stopIfTrue="1" operator="greaterThan">
      <formula>8.1</formula>
    </cfRule>
  </conditionalFormatting>
  <conditionalFormatting sqref="AC12:IX12">
    <cfRule type="cellIs" dxfId="733" priority="47" stopIfTrue="1" operator="lessThan">
      <formula>3.9</formula>
    </cfRule>
    <cfRule type="cellIs" dxfId="732" priority="48" stopIfTrue="1" operator="greaterThan">
      <formula>5.1</formula>
    </cfRule>
  </conditionalFormatting>
  <conditionalFormatting sqref="AC13:IX13">
    <cfRule type="cellIs" dxfId="731" priority="61" stopIfTrue="1" operator="lessThan">
      <formula>201</formula>
    </cfRule>
    <cfRule type="cellIs" dxfId="730" priority="62" stopIfTrue="1" operator="greaterThan">
      <formula>436</formula>
    </cfRule>
  </conditionalFormatting>
  <conditionalFormatting sqref="AC14:IX14">
    <cfRule type="cellIs" dxfId="729" priority="49" stopIfTrue="1" operator="lessThan">
      <formula>0.3</formula>
    </cfRule>
    <cfRule type="cellIs" dxfId="728" priority="50" stopIfTrue="1" operator="greaterThan">
      <formula>1.3</formula>
    </cfRule>
  </conditionalFormatting>
  <conditionalFormatting sqref="AC15:IX15">
    <cfRule type="cellIs" dxfId="727" priority="65" stopIfTrue="1" operator="equal">
      <formula>"0.1&gt;"</formula>
    </cfRule>
    <cfRule type="cellIs" dxfId="726" priority="66" stopIfTrue="1" operator="greaterThan">
      <formula>0.2</formula>
    </cfRule>
  </conditionalFormatting>
  <conditionalFormatting sqref="AC16:IX16">
    <cfRule type="cellIs" dxfId="725" priority="51" stopIfTrue="1" operator="lessThan">
      <formula>0.6</formula>
    </cfRule>
    <cfRule type="cellIs" dxfId="724" priority="52" stopIfTrue="1" operator="greaterThan">
      <formula>1.1</formula>
    </cfRule>
  </conditionalFormatting>
  <conditionalFormatting sqref="AC17:IX17">
    <cfRule type="cellIs" dxfId="723" priority="53" stopIfTrue="1" operator="lessThan">
      <formula>3.6</formula>
    </cfRule>
    <cfRule type="cellIs" dxfId="722" priority="54" stopIfTrue="1" operator="greaterThan">
      <formula>7.8</formula>
    </cfRule>
  </conditionalFormatting>
  <conditionalFormatting sqref="AC18:IX18">
    <cfRule type="cellIs" dxfId="721" priority="55" stopIfTrue="1" operator="lessThan">
      <formula>8</formula>
    </cfRule>
    <cfRule type="cellIs" dxfId="720" priority="56" stopIfTrue="1" operator="greaterThan">
      <formula>22</formula>
    </cfRule>
  </conditionalFormatting>
  <conditionalFormatting sqref="AC19:IX19">
    <cfRule type="cellIs" dxfId="719" priority="57" stopIfTrue="1" operator="lessThan">
      <formula>140</formula>
    </cfRule>
    <cfRule type="cellIs" dxfId="718" priority="58" stopIfTrue="1" operator="greaterThan">
      <formula>220</formula>
    </cfRule>
  </conditionalFormatting>
  <conditionalFormatting sqref="AC20:IX20">
    <cfRule type="cellIs" dxfId="717" priority="12" stopIfTrue="1" operator="lessThan">
      <formula>44</formula>
    </cfRule>
    <cfRule type="cellIs" dxfId="716" priority="13" stopIfTrue="1" operator="greaterThan">
      <formula>170</formula>
    </cfRule>
  </conditionalFormatting>
  <conditionalFormatting sqref="AC21:IX21">
    <cfRule type="cellIs" dxfId="715" priority="10" stopIfTrue="1" operator="lessThan">
      <formula>1</formula>
    </cfRule>
    <cfRule type="cellIs" dxfId="714" priority="11" stopIfTrue="1" operator="greaterThan">
      <formula>11</formula>
    </cfRule>
  </conditionalFormatting>
  <conditionalFormatting sqref="AC22:IX22">
    <cfRule type="cellIs" dxfId="713" priority="14" stopIfTrue="1" operator="lessThan">
      <formula>78</formula>
    </cfRule>
    <cfRule type="cellIs" dxfId="712" priority="15" stopIfTrue="1" operator="greaterThan">
      <formula>110</formula>
    </cfRule>
  </conditionalFormatting>
  <conditionalFormatting sqref="AC23:IX23">
    <cfRule type="cellIs" dxfId="711" priority="16" stopIfTrue="1" operator="lessThan">
      <formula>36</formula>
    </cfRule>
    <cfRule type="cellIs" dxfId="710" priority="17" stopIfTrue="1" operator="greaterThan">
      <formula>129</formula>
    </cfRule>
  </conditionalFormatting>
  <conditionalFormatting sqref="AC24:IX24">
    <cfRule type="cellIs" dxfId="709" priority="18" stopIfTrue="1" operator="lessThan">
      <formula>136</formula>
    </cfRule>
    <cfRule type="cellIs" dxfId="708" priority="19" stopIfTrue="1" operator="greaterThan">
      <formula>144</formula>
    </cfRule>
  </conditionalFormatting>
  <conditionalFormatting sqref="AC25:IX25">
    <cfRule type="cellIs" dxfId="707" priority="20" stopIfTrue="1" operator="lessThan">
      <formula>3.6</formula>
    </cfRule>
    <cfRule type="cellIs" dxfId="706" priority="21" stopIfTrue="1" operator="greaterThan">
      <formula>4.8</formula>
    </cfRule>
  </conditionalFormatting>
  <conditionalFormatting sqref="AC26:IX26">
    <cfRule type="cellIs" dxfId="705" priority="22" stopIfTrue="1" operator="lessThan">
      <formula>99</formula>
    </cfRule>
    <cfRule type="cellIs" dxfId="704" priority="23" stopIfTrue="1" operator="greaterThan">
      <formula>109</formula>
    </cfRule>
  </conditionalFormatting>
  <conditionalFormatting sqref="AC27:IX27">
    <cfRule type="cellIs" dxfId="703" priority="24" stopIfTrue="1" operator="lessThan">
      <formula>8.5</formula>
    </cfRule>
    <cfRule type="cellIs" dxfId="702" priority="25" stopIfTrue="1" operator="greaterThan">
      <formula>9.9</formula>
    </cfRule>
  </conditionalFormatting>
  <conditionalFormatting sqref="AC28:IX28">
    <cfRule type="cellIs" dxfId="701" priority="26" stopIfTrue="1" operator="greaterThan">
      <formula>0.2</formula>
    </cfRule>
  </conditionalFormatting>
  <conditionalFormatting sqref="AC29:IX29">
    <cfRule type="cellIs" dxfId="700" priority="27" stopIfTrue="1" operator="lessThan">
      <formula>93</formula>
    </cfRule>
    <cfRule type="cellIs" dxfId="699" priority="28" stopIfTrue="1" operator="greaterThan">
      <formula>426</formula>
    </cfRule>
  </conditionalFormatting>
  <conditionalFormatting sqref="AC30:IX30">
    <cfRule type="cellIs" dxfId="698" priority="8" stopIfTrue="1" operator="lessThan">
      <formula>826</formula>
    </cfRule>
    <cfRule type="cellIs" dxfId="697" priority="9" stopIfTrue="1" operator="greaterThan">
      <formula>1840</formula>
    </cfRule>
  </conditionalFormatting>
  <conditionalFormatting sqref="AC31:IX34">
    <cfRule type="cellIs" dxfId="696" priority="6" stopIfTrue="1" operator="lessThan">
      <formula>27</formula>
    </cfRule>
    <cfRule type="cellIs" dxfId="695" priority="7" stopIfTrue="1" operator="greaterThan">
      <formula>205</formula>
    </cfRule>
  </conditionalFormatting>
  <conditionalFormatting sqref="AC37:IX37">
    <cfRule type="cellIs" dxfId="694" priority="63" stopIfTrue="1" operator="lessThan">
      <formula>55</formula>
    </cfRule>
    <cfRule type="cellIs" dxfId="693" priority="64" stopIfTrue="1" operator="greaterThan">
      <formula>65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AA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9" width="8.59765625" style="2" customWidth="1"/>
    <col min="10" max="10" width="9.46484375" style="2" bestFit="1" customWidth="1"/>
    <col min="11" max="11" width="8.59765625" style="2" customWidth="1"/>
    <col min="12" max="20" width="8.59765625" style="2"/>
    <col min="21" max="23" width="8.59765625" style="2" customWidth="1"/>
    <col min="24" max="16384" width="8.59765625" style="2"/>
  </cols>
  <sheetData>
    <row r="1" spans="1:27" s="22" customFormat="1" ht="11.25" customHeight="1" x14ac:dyDescent="0.25">
      <c r="A1" s="33"/>
      <c r="B1" s="34" t="s">
        <v>0</v>
      </c>
      <c r="C1" s="44">
        <v>42198</v>
      </c>
      <c r="D1" s="44">
        <v>42208</v>
      </c>
      <c r="E1" s="44">
        <v>42209</v>
      </c>
      <c r="F1" s="44">
        <v>42210</v>
      </c>
      <c r="G1" s="44">
        <v>42212</v>
      </c>
      <c r="H1" s="44">
        <v>42213</v>
      </c>
      <c r="I1" s="44">
        <v>42214</v>
      </c>
      <c r="J1" s="44">
        <v>42215</v>
      </c>
      <c r="K1" s="44">
        <v>42216</v>
      </c>
      <c r="L1" s="44">
        <v>42217</v>
      </c>
      <c r="M1" s="44">
        <v>42218</v>
      </c>
      <c r="N1" s="44">
        <v>42219</v>
      </c>
      <c r="O1" s="44">
        <v>42220</v>
      </c>
      <c r="P1" s="44">
        <v>42221</v>
      </c>
      <c r="Q1" s="44">
        <v>42223</v>
      </c>
      <c r="R1" s="44">
        <v>42226</v>
      </c>
      <c r="S1" s="44"/>
      <c r="T1" s="44"/>
      <c r="U1" s="46"/>
      <c r="V1" s="46"/>
      <c r="W1" s="46"/>
      <c r="X1" s="46"/>
      <c r="Y1" s="46"/>
      <c r="Z1" s="46"/>
      <c r="AA1" s="47"/>
    </row>
    <row r="2" spans="1:27" s="23" customFormat="1" ht="11.25" customHeight="1" x14ac:dyDescent="0.25">
      <c r="A2" s="35" t="s">
        <v>1</v>
      </c>
      <c r="B2" s="6" t="s">
        <v>2</v>
      </c>
      <c r="C2" s="7">
        <v>5.92</v>
      </c>
      <c r="D2" s="7">
        <v>5.86</v>
      </c>
      <c r="E2" s="7">
        <v>5.14</v>
      </c>
      <c r="F2" s="7">
        <v>4.9000000000000004</v>
      </c>
      <c r="G2" s="7">
        <v>4.8600000000000003</v>
      </c>
      <c r="H2" s="7">
        <v>5.6</v>
      </c>
      <c r="I2" s="7">
        <v>5.27</v>
      </c>
      <c r="J2" s="7">
        <v>4.03</v>
      </c>
      <c r="K2" s="7">
        <v>5.47</v>
      </c>
      <c r="L2" s="7">
        <v>5.2</v>
      </c>
      <c r="M2" s="7">
        <v>5.9</v>
      </c>
      <c r="N2" s="7">
        <v>5.93</v>
      </c>
      <c r="O2" s="7">
        <v>5.73</v>
      </c>
      <c r="P2" s="7">
        <v>5.45</v>
      </c>
      <c r="Q2" s="7">
        <v>6.39</v>
      </c>
      <c r="R2" s="7">
        <v>5.49</v>
      </c>
      <c r="S2" s="7"/>
      <c r="T2" s="7"/>
      <c r="U2" s="7"/>
      <c r="V2" s="7"/>
      <c r="W2" s="7"/>
      <c r="X2" s="7"/>
      <c r="Y2" s="7"/>
      <c r="Z2" s="7"/>
      <c r="AA2" s="26"/>
    </row>
    <row r="3" spans="1:27" s="24" customFormat="1" ht="11.25" customHeight="1" x14ac:dyDescent="0.25">
      <c r="A3" s="36" t="s">
        <v>3</v>
      </c>
      <c r="B3" s="8" t="s">
        <v>4</v>
      </c>
      <c r="C3" s="9">
        <v>4.97</v>
      </c>
      <c r="D3" s="9">
        <v>4.67</v>
      </c>
      <c r="E3" s="9">
        <v>4.71</v>
      </c>
      <c r="F3" s="9">
        <v>4.51</v>
      </c>
      <c r="G3" s="9">
        <v>4.7300000000000004</v>
      </c>
      <c r="H3" s="9">
        <v>4.76</v>
      </c>
      <c r="I3" s="9">
        <v>4.72</v>
      </c>
      <c r="J3" s="9">
        <v>4.3499999999999996</v>
      </c>
      <c r="K3" s="9">
        <v>4.62</v>
      </c>
      <c r="L3" s="9">
        <v>4.6500000000000004</v>
      </c>
      <c r="M3" s="9">
        <v>4.72</v>
      </c>
      <c r="N3" s="9">
        <v>4.67</v>
      </c>
      <c r="O3" s="9">
        <v>4.76</v>
      </c>
      <c r="P3" s="9">
        <v>4.68</v>
      </c>
      <c r="Q3" s="9">
        <v>4.62</v>
      </c>
      <c r="R3" s="9">
        <v>4.88</v>
      </c>
      <c r="S3" s="9"/>
      <c r="T3" s="9"/>
      <c r="U3" s="9"/>
      <c r="V3" s="9"/>
      <c r="W3" s="9"/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13</v>
      </c>
      <c r="D4" s="7">
        <v>12.7</v>
      </c>
      <c r="E4" s="7">
        <v>12.5</v>
      </c>
      <c r="F4" s="7">
        <v>12.3</v>
      </c>
      <c r="G4" s="7">
        <v>12.5</v>
      </c>
      <c r="H4" s="7">
        <v>12.7</v>
      </c>
      <c r="I4" s="7">
        <v>12.6</v>
      </c>
      <c r="J4" s="7">
        <v>11.7</v>
      </c>
      <c r="K4" s="7">
        <v>12.3</v>
      </c>
      <c r="L4" s="7">
        <v>12.8</v>
      </c>
      <c r="M4" s="7">
        <v>13</v>
      </c>
      <c r="N4" s="7">
        <v>12.6</v>
      </c>
      <c r="O4" s="7">
        <v>12.6</v>
      </c>
      <c r="P4" s="7">
        <v>12.5</v>
      </c>
      <c r="Q4" s="7">
        <v>12.4</v>
      </c>
      <c r="R4" s="7">
        <v>13.1</v>
      </c>
      <c r="S4" s="7"/>
      <c r="T4" s="7"/>
      <c r="U4" s="7"/>
      <c r="V4" s="7"/>
      <c r="W4" s="7"/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251</v>
      </c>
      <c r="D5" s="11">
        <v>225</v>
      </c>
      <c r="E5" s="11">
        <v>223</v>
      </c>
      <c r="F5" s="11">
        <v>195</v>
      </c>
      <c r="G5" s="11">
        <v>204</v>
      </c>
      <c r="H5" s="11">
        <v>201</v>
      </c>
      <c r="I5" s="11">
        <v>197</v>
      </c>
      <c r="J5" s="11">
        <v>199</v>
      </c>
      <c r="K5" s="11">
        <v>215</v>
      </c>
      <c r="L5" s="11">
        <v>233</v>
      </c>
      <c r="M5" s="11">
        <v>240</v>
      </c>
      <c r="N5" s="11">
        <v>260</v>
      </c>
      <c r="O5" s="11">
        <v>265</v>
      </c>
      <c r="P5" s="11">
        <v>275</v>
      </c>
      <c r="Q5" s="11">
        <v>293</v>
      </c>
      <c r="R5" s="11">
        <v>349</v>
      </c>
      <c r="S5" s="11"/>
      <c r="T5" s="11"/>
      <c r="U5" s="11"/>
      <c r="V5" s="11"/>
      <c r="W5" s="11"/>
      <c r="X5" s="11"/>
      <c r="Y5" s="11"/>
      <c r="Z5" s="11"/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113</v>
      </c>
      <c r="D6" s="13">
        <v>420</v>
      </c>
      <c r="E6" s="13">
        <v>405</v>
      </c>
      <c r="F6" s="13">
        <v>509</v>
      </c>
      <c r="G6" s="13">
        <v>635</v>
      </c>
      <c r="H6" s="13">
        <v>750</v>
      </c>
      <c r="I6" s="13">
        <v>797</v>
      </c>
      <c r="J6" s="13">
        <v>780</v>
      </c>
      <c r="K6" s="13">
        <v>641</v>
      </c>
      <c r="L6" s="13">
        <v>589</v>
      </c>
      <c r="M6" s="13">
        <v>543</v>
      </c>
      <c r="N6" s="13">
        <v>503</v>
      </c>
      <c r="O6" s="13">
        <v>520</v>
      </c>
      <c r="P6" s="13">
        <v>464</v>
      </c>
      <c r="Q6" s="13">
        <v>328</v>
      </c>
      <c r="R6" s="13">
        <v>294</v>
      </c>
      <c r="S6" s="13"/>
      <c r="T6" s="13"/>
      <c r="U6" s="13"/>
      <c r="V6" s="13"/>
      <c r="W6" s="13"/>
      <c r="X6" s="13"/>
      <c r="Y6" s="13"/>
      <c r="Z6" s="13"/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337</v>
      </c>
      <c r="D7" s="13">
        <v>686</v>
      </c>
      <c r="E7" s="13">
        <v>673</v>
      </c>
      <c r="F7" s="13">
        <v>781</v>
      </c>
      <c r="G7" s="13">
        <v>1007</v>
      </c>
      <c r="H7" s="13">
        <v>1121</v>
      </c>
      <c r="I7" s="13">
        <v>1200</v>
      </c>
      <c r="J7" s="13">
        <v>1190</v>
      </c>
      <c r="K7" s="13">
        <v>1119</v>
      </c>
      <c r="L7" s="13">
        <v>1000</v>
      </c>
      <c r="M7" s="13">
        <v>1057</v>
      </c>
      <c r="N7" s="13">
        <v>1015</v>
      </c>
      <c r="O7" s="13">
        <v>1070</v>
      </c>
      <c r="P7" s="13">
        <v>985</v>
      </c>
      <c r="Q7" s="13">
        <v>805</v>
      </c>
      <c r="R7" s="13">
        <v>701</v>
      </c>
      <c r="S7" s="13"/>
      <c r="T7" s="13"/>
      <c r="U7" s="13"/>
      <c r="V7" s="13"/>
      <c r="W7" s="13"/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163</v>
      </c>
      <c r="D8" s="11">
        <v>317</v>
      </c>
      <c r="E8" s="11">
        <v>301</v>
      </c>
      <c r="F8" s="11">
        <v>330</v>
      </c>
      <c r="G8" s="11">
        <v>356</v>
      </c>
      <c r="H8" s="11">
        <v>413</v>
      </c>
      <c r="I8" s="11">
        <v>413</v>
      </c>
      <c r="J8" s="11">
        <v>335</v>
      </c>
      <c r="K8" s="11">
        <v>313</v>
      </c>
      <c r="L8" s="11">
        <v>309</v>
      </c>
      <c r="M8" s="11">
        <v>298</v>
      </c>
      <c r="N8" s="11">
        <v>293</v>
      </c>
      <c r="O8" s="11">
        <v>287</v>
      </c>
      <c r="P8" s="11">
        <v>265</v>
      </c>
      <c r="Q8" s="11">
        <v>225</v>
      </c>
      <c r="R8" s="11">
        <v>214</v>
      </c>
      <c r="S8" s="11"/>
      <c r="T8" s="11"/>
      <c r="U8" s="11"/>
      <c r="V8" s="11"/>
      <c r="W8" s="11"/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558</v>
      </c>
      <c r="D9" s="13">
        <v>567</v>
      </c>
      <c r="E9" s="13">
        <v>562</v>
      </c>
      <c r="F9" s="13">
        <v>524</v>
      </c>
      <c r="G9" s="13">
        <v>599</v>
      </c>
      <c r="H9" s="13">
        <v>602</v>
      </c>
      <c r="I9" s="13">
        <v>641</v>
      </c>
      <c r="J9" s="13">
        <v>552</v>
      </c>
      <c r="K9" s="13">
        <v>600</v>
      </c>
      <c r="L9" s="13">
        <v>603</v>
      </c>
      <c r="M9" s="13">
        <v>652</v>
      </c>
      <c r="N9" s="13">
        <v>665</v>
      </c>
      <c r="O9" s="13">
        <v>708</v>
      </c>
      <c r="P9" s="13">
        <v>637</v>
      </c>
      <c r="Q9" s="13">
        <v>601</v>
      </c>
      <c r="R9" s="13">
        <v>626</v>
      </c>
      <c r="S9" s="13"/>
      <c r="T9" s="13"/>
      <c r="U9" s="13"/>
      <c r="V9" s="13"/>
      <c r="W9" s="13"/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222</v>
      </c>
      <c r="D10" s="13">
        <v>255</v>
      </c>
      <c r="E10" s="13">
        <v>255</v>
      </c>
      <c r="F10" s="13">
        <v>220</v>
      </c>
      <c r="G10" s="13">
        <v>274</v>
      </c>
      <c r="H10" s="13">
        <v>279</v>
      </c>
      <c r="I10" s="13">
        <v>281</v>
      </c>
      <c r="J10" s="13">
        <v>239</v>
      </c>
      <c r="K10" s="13">
        <v>243</v>
      </c>
      <c r="L10" s="13">
        <v>257</v>
      </c>
      <c r="M10" s="13">
        <v>314</v>
      </c>
      <c r="N10" s="13">
        <v>357</v>
      </c>
      <c r="O10" s="13">
        <v>369</v>
      </c>
      <c r="P10" s="13">
        <v>345</v>
      </c>
      <c r="Q10" s="13">
        <v>317</v>
      </c>
      <c r="R10" s="13">
        <v>338</v>
      </c>
      <c r="S10" s="13"/>
      <c r="T10" s="13"/>
      <c r="U10" s="13"/>
      <c r="V10" s="13"/>
      <c r="W10" s="13"/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6.9</v>
      </c>
      <c r="D11" s="7">
        <v>7.1</v>
      </c>
      <c r="E11" s="7">
        <v>6.7</v>
      </c>
      <c r="F11" s="7">
        <v>7.1</v>
      </c>
      <c r="G11" s="7">
        <v>6.7</v>
      </c>
      <c r="H11" s="7">
        <v>6.8</v>
      </c>
      <c r="I11" s="7">
        <v>7</v>
      </c>
      <c r="J11" s="7">
        <v>6.1</v>
      </c>
      <c r="K11" s="7">
        <v>6.8</v>
      </c>
      <c r="L11" s="7">
        <v>7.6</v>
      </c>
      <c r="M11" s="7">
        <v>7.6</v>
      </c>
      <c r="N11" s="7">
        <v>6.8</v>
      </c>
      <c r="O11" s="7">
        <v>7</v>
      </c>
      <c r="P11" s="7">
        <v>6.9</v>
      </c>
      <c r="Q11" s="7">
        <v>7.1</v>
      </c>
      <c r="R11" s="7">
        <v>7.1</v>
      </c>
      <c r="S11" s="7"/>
      <c r="T11" s="7"/>
      <c r="U11" s="7"/>
      <c r="V11" s="7"/>
      <c r="W11" s="7"/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3.8</v>
      </c>
      <c r="D12" s="7">
        <v>3.9</v>
      </c>
      <c r="E12" s="7">
        <v>3.7</v>
      </c>
      <c r="F12" s="7">
        <v>3.7</v>
      </c>
      <c r="G12" s="7">
        <v>3.7</v>
      </c>
      <c r="H12" s="7">
        <v>3.6</v>
      </c>
      <c r="I12" s="7">
        <v>3.7</v>
      </c>
      <c r="J12" s="7">
        <v>3.3</v>
      </c>
      <c r="K12" s="7">
        <v>3.6</v>
      </c>
      <c r="L12" s="7">
        <v>3.9</v>
      </c>
      <c r="M12" s="7">
        <v>3.9</v>
      </c>
      <c r="N12" s="7">
        <v>3.7</v>
      </c>
      <c r="O12" s="7">
        <v>3.9</v>
      </c>
      <c r="P12" s="7">
        <v>3.7</v>
      </c>
      <c r="Q12" s="7">
        <v>3.7</v>
      </c>
      <c r="R12" s="7">
        <v>3.8</v>
      </c>
      <c r="S12" s="7"/>
      <c r="T12" s="7"/>
      <c r="U12" s="7"/>
      <c r="V12" s="7"/>
      <c r="W12" s="7"/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249</v>
      </c>
      <c r="D13" s="11">
        <v>225</v>
      </c>
      <c r="E13" s="11">
        <v>214</v>
      </c>
      <c r="F13" s="11"/>
      <c r="G13" s="11">
        <v>216</v>
      </c>
      <c r="H13" s="11">
        <v>214</v>
      </c>
      <c r="I13" s="11">
        <v>211</v>
      </c>
      <c r="J13" s="11">
        <v>189</v>
      </c>
      <c r="K13" s="11"/>
      <c r="L13" s="11"/>
      <c r="M13" s="11"/>
      <c r="N13" s="11">
        <v>212</v>
      </c>
      <c r="O13" s="11">
        <v>215</v>
      </c>
      <c r="P13" s="11">
        <v>209</v>
      </c>
      <c r="Q13" s="11">
        <v>202</v>
      </c>
      <c r="R13" s="11">
        <v>204</v>
      </c>
      <c r="S13" s="11"/>
      <c r="T13" s="11"/>
      <c r="U13" s="11"/>
      <c r="V13" s="11"/>
      <c r="W13" s="11"/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0.6</v>
      </c>
      <c r="D14" s="15">
        <v>2.2999999999999998</v>
      </c>
      <c r="E14" s="15">
        <v>2.5</v>
      </c>
      <c r="F14" s="15">
        <v>3.3</v>
      </c>
      <c r="G14" s="15">
        <v>3.7</v>
      </c>
      <c r="H14" s="15">
        <v>5.2</v>
      </c>
      <c r="I14" s="15">
        <v>4.9000000000000004</v>
      </c>
      <c r="J14" s="15">
        <v>3.3</v>
      </c>
      <c r="K14" s="15">
        <v>2.7</v>
      </c>
      <c r="L14" s="15">
        <v>2.5</v>
      </c>
      <c r="M14" s="15">
        <v>2.2999999999999998</v>
      </c>
      <c r="N14" s="15">
        <v>2</v>
      </c>
      <c r="O14" s="15">
        <v>1.8</v>
      </c>
      <c r="P14" s="15">
        <v>1.9</v>
      </c>
      <c r="Q14" s="15">
        <v>1.7</v>
      </c>
      <c r="R14" s="15">
        <v>1.5</v>
      </c>
      <c r="S14" s="15"/>
      <c r="T14" s="15"/>
      <c r="U14" s="15"/>
      <c r="V14" s="15"/>
      <c r="W14" s="15"/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0.2</v>
      </c>
      <c r="D15" s="15">
        <v>1.6</v>
      </c>
      <c r="E15" s="15">
        <v>1.6</v>
      </c>
      <c r="F15" s="15">
        <v>2.4</v>
      </c>
      <c r="G15" s="15">
        <v>2.7</v>
      </c>
      <c r="H15" s="15">
        <v>3.9</v>
      </c>
      <c r="I15" s="15">
        <v>3.7</v>
      </c>
      <c r="J15" s="15">
        <v>2.1</v>
      </c>
      <c r="K15" s="15">
        <v>1.5</v>
      </c>
      <c r="L15" s="15">
        <v>1.1000000000000001</v>
      </c>
      <c r="M15" s="15">
        <v>0.9</v>
      </c>
      <c r="N15" s="15">
        <v>0.9</v>
      </c>
      <c r="O15" s="15">
        <v>0.8</v>
      </c>
      <c r="P15" s="15">
        <v>0.9</v>
      </c>
      <c r="Q15" s="15">
        <v>0.8</v>
      </c>
      <c r="R15" s="15">
        <v>0.6</v>
      </c>
      <c r="S15" s="15"/>
      <c r="T15" s="15"/>
      <c r="U15" s="15"/>
      <c r="V15" s="15"/>
      <c r="W15" s="15"/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0.77</v>
      </c>
      <c r="D16" s="9">
        <v>0.8</v>
      </c>
      <c r="E16" s="9">
        <v>0.68</v>
      </c>
      <c r="F16" s="9">
        <v>0.69</v>
      </c>
      <c r="G16" s="9">
        <v>0.7</v>
      </c>
      <c r="H16" s="9">
        <v>0.71</v>
      </c>
      <c r="I16" s="9">
        <v>0.73</v>
      </c>
      <c r="J16" s="9">
        <v>0.73</v>
      </c>
      <c r="K16" s="9">
        <v>0.71</v>
      </c>
      <c r="L16" s="9">
        <v>0.64</v>
      </c>
      <c r="M16" s="9">
        <v>0.66</v>
      </c>
      <c r="N16" s="9">
        <v>0.69</v>
      </c>
      <c r="O16" s="9">
        <v>0.7</v>
      </c>
      <c r="P16" s="9">
        <v>0.71</v>
      </c>
      <c r="Q16" s="9">
        <v>0.75</v>
      </c>
      <c r="R16" s="9">
        <v>0.66</v>
      </c>
      <c r="S16" s="9"/>
      <c r="T16" s="9"/>
      <c r="U16" s="9"/>
      <c r="V16" s="9"/>
      <c r="W16" s="9"/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5.2</v>
      </c>
      <c r="D17" s="7">
        <v>4.8</v>
      </c>
      <c r="E17" s="7">
        <v>4.5999999999999996</v>
      </c>
      <c r="F17" s="7">
        <v>4.4000000000000004</v>
      </c>
      <c r="G17" s="7">
        <v>4.9000000000000004</v>
      </c>
      <c r="H17" s="7">
        <v>4.5</v>
      </c>
      <c r="I17" s="7">
        <v>4.5999999999999996</v>
      </c>
      <c r="J17" s="7">
        <v>4.2</v>
      </c>
      <c r="K17" s="7">
        <v>4.5</v>
      </c>
      <c r="L17" s="7">
        <v>4.8</v>
      </c>
      <c r="M17" s="7">
        <v>4.5</v>
      </c>
      <c r="N17" s="7">
        <v>4.5999999999999996</v>
      </c>
      <c r="O17" s="7">
        <v>4.9000000000000004</v>
      </c>
      <c r="P17" s="7">
        <v>4.9000000000000004</v>
      </c>
      <c r="Q17" s="7">
        <v>4.3</v>
      </c>
      <c r="R17" s="7">
        <v>4.7</v>
      </c>
      <c r="S17" s="7"/>
      <c r="T17" s="7"/>
      <c r="U17" s="7"/>
      <c r="V17" s="7"/>
      <c r="W17" s="7"/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14</v>
      </c>
      <c r="D18" s="11">
        <v>17</v>
      </c>
      <c r="E18" s="11">
        <v>13</v>
      </c>
      <c r="F18" s="11">
        <v>14</v>
      </c>
      <c r="G18" s="11">
        <v>12</v>
      </c>
      <c r="H18" s="11">
        <v>13</v>
      </c>
      <c r="I18" s="11">
        <v>11</v>
      </c>
      <c r="J18" s="11">
        <v>10</v>
      </c>
      <c r="K18" s="11">
        <v>10</v>
      </c>
      <c r="L18" s="11">
        <v>13</v>
      </c>
      <c r="M18" s="11">
        <v>17</v>
      </c>
      <c r="N18" s="11">
        <v>16</v>
      </c>
      <c r="O18" s="11">
        <v>18</v>
      </c>
      <c r="P18" s="11">
        <v>14</v>
      </c>
      <c r="Q18" s="11">
        <v>15</v>
      </c>
      <c r="R18" s="11">
        <v>13</v>
      </c>
      <c r="S18" s="11"/>
      <c r="T18" s="11"/>
      <c r="U18" s="11"/>
      <c r="V18" s="11"/>
      <c r="W18" s="11"/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159</v>
      </c>
      <c r="D19" s="11">
        <v>196</v>
      </c>
      <c r="E19" s="11">
        <v>189</v>
      </c>
      <c r="F19" s="11">
        <v>203</v>
      </c>
      <c r="G19" s="11">
        <v>211</v>
      </c>
      <c r="H19" s="11">
        <v>211</v>
      </c>
      <c r="I19" s="11">
        <v>223</v>
      </c>
      <c r="J19" s="11">
        <v>201</v>
      </c>
      <c r="K19" s="11">
        <v>228</v>
      </c>
      <c r="L19" s="11">
        <v>223</v>
      </c>
      <c r="M19" s="11">
        <v>212</v>
      </c>
      <c r="N19" s="11">
        <v>195</v>
      </c>
      <c r="O19" s="11">
        <v>190</v>
      </c>
      <c r="P19" s="11"/>
      <c r="Q19" s="11">
        <v>174</v>
      </c>
      <c r="R19" s="11">
        <v>176</v>
      </c>
      <c r="S19" s="11"/>
      <c r="T19" s="11"/>
      <c r="U19" s="11"/>
      <c r="V19" s="11"/>
      <c r="W19" s="11"/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78</v>
      </c>
      <c r="D20" s="11">
        <v>89</v>
      </c>
      <c r="E20" s="11">
        <v>80</v>
      </c>
      <c r="F20" s="11">
        <v>68</v>
      </c>
      <c r="G20" s="11">
        <v>74</v>
      </c>
      <c r="H20" s="11">
        <v>64</v>
      </c>
      <c r="I20" s="11">
        <v>71</v>
      </c>
      <c r="J20" s="11">
        <v>61</v>
      </c>
      <c r="K20" s="11">
        <v>70</v>
      </c>
      <c r="L20" s="11">
        <v>73</v>
      </c>
      <c r="M20" s="11">
        <v>66</v>
      </c>
      <c r="N20" s="11">
        <v>64</v>
      </c>
      <c r="O20" s="11">
        <v>66</v>
      </c>
      <c r="P20" s="11">
        <v>62</v>
      </c>
      <c r="Q20" s="11">
        <v>60</v>
      </c>
      <c r="R20" s="11">
        <v>81</v>
      </c>
      <c r="S20" s="11"/>
      <c r="T20" s="11"/>
      <c r="U20" s="11"/>
      <c r="V20" s="11"/>
      <c r="W20" s="11"/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5</v>
      </c>
      <c r="D21" s="11">
        <v>65</v>
      </c>
      <c r="E21" s="11">
        <v>77</v>
      </c>
      <c r="F21" s="11"/>
      <c r="G21" s="11">
        <v>120</v>
      </c>
      <c r="H21" s="11">
        <v>126</v>
      </c>
      <c r="I21" s="11">
        <v>156</v>
      </c>
      <c r="J21" s="11">
        <v>26</v>
      </c>
      <c r="K21" s="11"/>
      <c r="L21" s="11">
        <v>78</v>
      </c>
      <c r="M21" s="11"/>
      <c r="N21" s="11">
        <v>8</v>
      </c>
      <c r="O21" s="11">
        <v>6</v>
      </c>
      <c r="P21" s="11">
        <v>9</v>
      </c>
      <c r="Q21" s="11">
        <v>7</v>
      </c>
      <c r="R21" s="11">
        <v>9</v>
      </c>
      <c r="S21" s="11"/>
      <c r="T21" s="11"/>
      <c r="U21" s="11"/>
      <c r="V21" s="11"/>
      <c r="W21" s="11"/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75</v>
      </c>
      <c r="D22" s="11">
        <v>102</v>
      </c>
      <c r="E22" s="11">
        <v>77</v>
      </c>
      <c r="F22" s="11">
        <v>75</v>
      </c>
      <c r="G22" s="11">
        <v>82</v>
      </c>
      <c r="H22" s="11">
        <v>74</v>
      </c>
      <c r="I22" s="11">
        <v>67</v>
      </c>
      <c r="J22" s="11">
        <v>86</v>
      </c>
      <c r="K22" s="11">
        <v>73</v>
      </c>
      <c r="L22" s="11"/>
      <c r="M22" s="11">
        <v>72</v>
      </c>
      <c r="N22" s="11">
        <v>72</v>
      </c>
      <c r="O22" s="11">
        <v>111</v>
      </c>
      <c r="P22" s="11">
        <v>83</v>
      </c>
      <c r="Q22" s="11">
        <v>82</v>
      </c>
      <c r="R22" s="11">
        <v>75</v>
      </c>
      <c r="S22" s="11"/>
      <c r="T22" s="11"/>
      <c r="U22" s="11"/>
      <c r="V22" s="11"/>
      <c r="W22" s="11"/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78</v>
      </c>
      <c r="D23" s="11">
        <v>65</v>
      </c>
      <c r="E23" s="11">
        <v>64</v>
      </c>
      <c r="F23" s="11">
        <v>66</v>
      </c>
      <c r="G23" s="11">
        <v>63</v>
      </c>
      <c r="H23" s="11">
        <v>51</v>
      </c>
      <c r="I23" s="11">
        <v>59</v>
      </c>
      <c r="J23" s="11">
        <v>57</v>
      </c>
      <c r="K23" s="11">
        <v>68</v>
      </c>
      <c r="L23" s="11">
        <v>77</v>
      </c>
      <c r="M23" s="11">
        <v>82</v>
      </c>
      <c r="N23" s="11">
        <v>67</v>
      </c>
      <c r="O23" s="11">
        <v>65</v>
      </c>
      <c r="P23" s="11">
        <v>61</v>
      </c>
      <c r="Q23" s="11">
        <v>72</v>
      </c>
      <c r="R23" s="11">
        <v>69</v>
      </c>
      <c r="S23" s="11"/>
      <c r="T23" s="11"/>
      <c r="U23" s="11"/>
      <c r="V23" s="11"/>
      <c r="W23" s="11"/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138</v>
      </c>
      <c r="D24" s="11">
        <v>140</v>
      </c>
      <c r="E24" s="11">
        <v>139</v>
      </c>
      <c r="F24" s="11">
        <v>140</v>
      </c>
      <c r="G24" s="11">
        <v>138</v>
      </c>
      <c r="H24" s="11">
        <v>138</v>
      </c>
      <c r="I24" s="11">
        <v>140</v>
      </c>
      <c r="J24" s="11">
        <v>139</v>
      </c>
      <c r="K24" s="11">
        <v>138</v>
      </c>
      <c r="L24" s="11">
        <v>139</v>
      </c>
      <c r="M24" s="11">
        <v>139</v>
      </c>
      <c r="N24" s="11">
        <v>136</v>
      </c>
      <c r="O24" s="11">
        <v>136</v>
      </c>
      <c r="P24" s="11">
        <v>138</v>
      </c>
      <c r="Q24" s="11">
        <v>138</v>
      </c>
      <c r="R24" s="11">
        <v>137</v>
      </c>
      <c r="S24" s="11"/>
      <c r="T24" s="11"/>
      <c r="U24" s="11"/>
      <c r="V24" s="11"/>
      <c r="W24" s="11"/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4</v>
      </c>
      <c r="D25" s="7">
        <v>3.3</v>
      </c>
      <c r="E25" s="7">
        <v>3.6</v>
      </c>
      <c r="F25" s="7">
        <v>3</v>
      </c>
      <c r="G25" s="7">
        <v>3.3</v>
      </c>
      <c r="H25" s="7">
        <v>3.5</v>
      </c>
      <c r="I25" s="7">
        <v>3.7</v>
      </c>
      <c r="J25" s="7">
        <v>3.8</v>
      </c>
      <c r="K25" s="7">
        <v>3.8</v>
      </c>
      <c r="L25" s="7">
        <v>3.7</v>
      </c>
      <c r="M25" s="7">
        <v>3.8</v>
      </c>
      <c r="N25" s="7">
        <v>4</v>
      </c>
      <c r="O25" s="7">
        <v>3.7</v>
      </c>
      <c r="P25" s="7">
        <v>3.9</v>
      </c>
      <c r="Q25" s="7">
        <v>4.3</v>
      </c>
      <c r="R25" s="7">
        <v>4.2</v>
      </c>
      <c r="S25" s="7"/>
      <c r="T25" s="7"/>
      <c r="U25" s="7"/>
      <c r="V25" s="7"/>
      <c r="W25" s="7"/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104</v>
      </c>
      <c r="D26" s="11">
        <v>103</v>
      </c>
      <c r="E26" s="11">
        <v>102</v>
      </c>
      <c r="F26" s="11">
        <v>101</v>
      </c>
      <c r="G26" s="11">
        <v>101</v>
      </c>
      <c r="H26" s="11">
        <v>101</v>
      </c>
      <c r="I26" s="11">
        <v>101</v>
      </c>
      <c r="J26" s="11">
        <v>98</v>
      </c>
      <c r="K26" s="11">
        <v>99</v>
      </c>
      <c r="L26" s="11">
        <v>101</v>
      </c>
      <c r="M26" s="11">
        <v>101</v>
      </c>
      <c r="N26" s="11">
        <v>101</v>
      </c>
      <c r="O26" s="11">
        <v>101</v>
      </c>
      <c r="P26" s="11">
        <v>102</v>
      </c>
      <c r="Q26" s="11">
        <v>101</v>
      </c>
      <c r="R26" s="11">
        <v>101</v>
      </c>
      <c r="S26" s="11"/>
      <c r="T26" s="11"/>
      <c r="U26" s="11"/>
      <c r="V26" s="11"/>
      <c r="W26" s="11"/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8.4</v>
      </c>
      <c r="D27" s="7">
        <v>9</v>
      </c>
      <c r="E27" s="7">
        <v>8.6999999999999993</v>
      </c>
      <c r="F27" s="7">
        <v>8.6</v>
      </c>
      <c r="G27" s="7">
        <v>8.6</v>
      </c>
      <c r="H27" s="7">
        <v>8.6</v>
      </c>
      <c r="I27" s="7">
        <v>9</v>
      </c>
      <c r="J27" s="7">
        <v>8.4</v>
      </c>
      <c r="K27" s="7">
        <v>8.6999999999999993</v>
      </c>
      <c r="L27" s="7">
        <v>8.9</v>
      </c>
      <c r="M27" s="7">
        <v>9</v>
      </c>
      <c r="N27" s="7">
        <v>8.5</v>
      </c>
      <c r="O27" s="7">
        <v>8.6999999999999993</v>
      </c>
      <c r="P27" s="7">
        <v>8.6999999999999993</v>
      </c>
      <c r="Q27" s="7">
        <v>8.6</v>
      </c>
      <c r="R27" s="7">
        <v>8.6999999999999993</v>
      </c>
      <c r="S27" s="7"/>
      <c r="T27" s="7"/>
      <c r="U27" s="7"/>
      <c r="V27" s="7"/>
      <c r="W27" s="7"/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0</v>
      </c>
      <c r="D28" s="7">
        <v>0.1</v>
      </c>
      <c r="E28" s="7">
        <v>0.1</v>
      </c>
      <c r="F28" s="7">
        <v>0.1</v>
      </c>
      <c r="G28" s="7">
        <v>0.1</v>
      </c>
      <c r="H28" s="7">
        <v>0.4</v>
      </c>
      <c r="I28" s="7">
        <v>0.6</v>
      </c>
      <c r="J28" s="7">
        <v>0.3</v>
      </c>
      <c r="K28" s="7">
        <v>0.4</v>
      </c>
      <c r="L28" s="7">
        <v>0.2</v>
      </c>
      <c r="M28" s="7">
        <v>0.2</v>
      </c>
      <c r="N28" s="7">
        <v>0.3</v>
      </c>
      <c r="O28" s="7">
        <v>0.3</v>
      </c>
      <c r="P28" s="7">
        <v>0.3</v>
      </c>
      <c r="Q28" s="7">
        <v>2</v>
      </c>
      <c r="R28" s="7">
        <v>0.6</v>
      </c>
      <c r="S28" s="7"/>
      <c r="T28" s="7"/>
      <c r="U28" s="7"/>
      <c r="V28" s="7"/>
      <c r="W28" s="7"/>
      <c r="X28" s="7"/>
      <c r="Y28" s="7"/>
      <c r="Z28" s="7"/>
      <c r="AA28" s="26"/>
    </row>
    <row r="29" spans="1:27" s="25" customFormat="1" ht="11.25" customHeight="1" x14ac:dyDescent="0.25">
      <c r="A29" s="37" t="s">
        <v>50</v>
      </c>
      <c r="B29" s="10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v>95</v>
      </c>
      <c r="O29" s="11"/>
      <c r="P29" s="11">
        <v>59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s="25" customFormat="1" ht="11.25" customHeight="1" x14ac:dyDescent="0.25">
      <c r="A30" s="48" t="s">
        <v>61</v>
      </c>
      <c r="B30" s="20" t="s">
        <v>60</v>
      </c>
      <c r="C30" s="21"/>
      <c r="D30" s="21"/>
      <c r="E30" s="11"/>
      <c r="F30" s="11"/>
      <c r="G30" s="11"/>
      <c r="H30" s="1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62</v>
      </c>
      <c r="B31" s="20" t="s">
        <v>63</v>
      </c>
      <c r="C31" s="21"/>
      <c r="D31" s="21"/>
      <c r="E31" s="11"/>
      <c r="F31" s="11"/>
      <c r="G31" s="11"/>
      <c r="H31" s="1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45"/>
    </row>
    <row r="32" spans="1:27" s="25" customFormat="1" ht="11.25" customHeight="1" x14ac:dyDescent="0.25">
      <c r="A32" s="48" t="s">
        <v>64</v>
      </c>
      <c r="B32" s="20" t="s">
        <v>65</v>
      </c>
      <c r="C32" s="21"/>
      <c r="D32" s="21"/>
      <c r="E32" s="11"/>
      <c r="F32" s="11"/>
      <c r="G32" s="11"/>
      <c r="H32" s="1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45"/>
    </row>
    <row r="33" spans="1:27" s="23" customFormat="1" ht="11.25" customHeight="1" x14ac:dyDescent="0.25">
      <c r="A33" s="40" t="s">
        <v>59</v>
      </c>
      <c r="B33" s="18"/>
      <c r="C33" s="19"/>
      <c r="D33" s="19"/>
      <c r="E33" s="7"/>
      <c r="F33" s="7"/>
      <c r="G33" s="7"/>
      <c r="H33" s="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31"/>
    </row>
    <row r="34" spans="1:27" s="23" customFormat="1" ht="11.25" customHeight="1" thickBot="1" x14ac:dyDescent="0.3">
      <c r="A34" s="41" t="s">
        <v>56</v>
      </c>
      <c r="B34" s="16" t="s">
        <v>57</v>
      </c>
      <c r="C34" s="17">
        <v>66.5</v>
      </c>
      <c r="D34" s="17">
        <v>66.8</v>
      </c>
      <c r="E34" s="17">
        <v>66.3</v>
      </c>
      <c r="F34" s="17">
        <v>65.650000000000006</v>
      </c>
      <c r="G34" s="17">
        <v>66</v>
      </c>
      <c r="H34" s="17">
        <v>66.400000000000006</v>
      </c>
      <c r="I34" s="17">
        <v>66.3</v>
      </c>
      <c r="J34" s="17">
        <v>66.3</v>
      </c>
      <c r="K34" s="17">
        <v>66.3</v>
      </c>
      <c r="L34" s="17">
        <v>66.3</v>
      </c>
      <c r="M34" s="17">
        <v>65.8</v>
      </c>
      <c r="N34" s="17">
        <v>66</v>
      </c>
      <c r="O34" s="17">
        <v>66</v>
      </c>
      <c r="P34" s="17">
        <v>66</v>
      </c>
      <c r="Q34" s="17">
        <v>65.599999999999994</v>
      </c>
      <c r="R34" s="17"/>
      <c r="S34" s="17"/>
      <c r="T34" s="17"/>
      <c r="U34" s="17"/>
      <c r="V34" s="17"/>
      <c r="W34" s="17"/>
      <c r="X34" s="17"/>
      <c r="Y34" s="17"/>
      <c r="Z34" s="17"/>
      <c r="AA34" s="32"/>
    </row>
    <row r="35" spans="1:27" s="4" customFormat="1" ht="11.25" customHeight="1" x14ac:dyDescent="0.25">
      <c r="A35" s="5"/>
    </row>
    <row r="36" spans="1:27" ht="11.25" customHeight="1" x14ac:dyDescent="0.25">
      <c r="D36" s="42"/>
    </row>
    <row r="37" spans="1:27" ht="11.25" customHeight="1" x14ac:dyDescent="0.25">
      <c r="M37" s="23"/>
      <c r="Q37" s="23"/>
    </row>
    <row r="38" spans="1:27" ht="11.25" customHeight="1" x14ac:dyDescent="0.25">
      <c r="H38" s="23"/>
    </row>
    <row r="42" spans="1:27" ht="11.25" customHeight="1" x14ac:dyDescent="0.25">
      <c r="H42" s="49"/>
    </row>
  </sheetData>
  <phoneticPr fontId="2"/>
  <conditionalFormatting sqref="C2:IW2">
    <cfRule type="cellIs" dxfId="188" priority="3" stopIfTrue="1" operator="lessThan">
      <formula>3.1</formula>
    </cfRule>
    <cfRule type="cellIs" dxfId="187" priority="4" stopIfTrue="1" operator="greaterThan">
      <formula>9.7</formula>
    </cfRule>
  </conditionalFormatting>
  <conditionalFormatting sqref="C3:IW3">
    <cfRule type="cellIs" dxfId="186" priority="1" stopIfTrue="1" operator="lessThan">
      <formula>4.11</formula>
    </cfRule>
    <cfRule type="cellIs" dxfId="185" priority="2" stopIfTrue="1" operator="greaterThan">
      <formula>5.45</formula>
    </cfRule>
  </conditionalFormatting>
  <conditionalFormatting sqref="C4:IW4">
    <cfRule type="cellIs" dxfId="184" priority="28" stopIfTrue="1" operator="lessThan">
      <formula>12.9</formula>
    </cfRule>
    <cfRule type="cellIs" dxfId="183" priority="29" stopIfTrue="1" operator="greaterThan">
      <formula>16.8</formula>
    </cfRule>
  </conditionalFormatting>
  <conditionalFormatting sqref="C5:IW5">
    <cfRule type="cellIs" dxfId="182" priority="32" stopIfTrue="1" operator="lessThan">
      <formula>157</formula>
    </cfRule>
    <cfRule type="cellIs" dxfId="181" priority="33" stopIfTrue="1" operator="greaterThan">
      <formula>342</formula>
    </cfRule>
  </conditionalFormatting>
  <conditionalFormatting sqref="C6:IW6">
    <cfRule type="cellIs" dxfId="180" priority="34" stopIfTrue="1" operator="lessThan">
      <formula>11</formula>
    </cfRule>
    <cfRule type="cellIs" dxfId="179" priority="35" stopIfTrue="1" operator="greaterThan">
      <formula>33</formula>
    </cfRule>
  </conditionalFormatting>
  <conditionalFormatting sqref="C7:IW7">
    <cfRule type="cellIs" dxfId="178" priority="36" stopIfTrue="1" operator="lessThan">
      <formula>8</formula>
    </cfRule>
    <cfRule type="cellIs" dxfId="177" priority="37" stopIfTrue="1" operator="greaterThan">
      <formula>42</formula>
    </cfRule>
  </conditionalFormatting>
  <conditionalFormatting sqref="C8:IW8">
    <cfRule type="cellIs" dxfId="176" priority="38" stopIfTrue="1" operator="lessThan">
      <formula>129</formula>
    </cfRule>
    <cfRule type="cellIs" dxfId="175" priority="39" stopIfTrue="1" operator="greaterThan">
      <formula>241</formula>
    </cfRule>
  </conditionalFormatting>
  <conditionalFormatting sqref="C9:IW9">
    <cfRule type="cellIs" dxfId="174" priority="40" stopIfTrue="1" operator="lessThan">
      <formula>115</formula>
    </cfRule>
    <cfRule type="cellIs" dxfId="173" priority="41" stopIfTrue="1" operator="greaterThan">
      <formula>359</formula>
    </cfRule>
  </conditionalFormatting>
  <conditionalFormatting sqref="C10:IW10">
    <cfRule type="cellIs" dxfId="172" priority="42" stopIfTrue="1" operator="lessThan">
      <formula>9</formula>
    </cfRule>
    <cfRule type="cellIs" dxfId="171" priority="43" stopIfTrue="1" operator="greaterThan">
      <formula>54</formula>
    </cfRule>
  </conditionalFormatting>
  <conditionalFormatting sqref="C11:IW11">
    <cfRule type="cellIs" dxfId="170" priority="44" stopIfTrue="1" operator="lessThan">
      <formula>6.3</formula>
    </cfRule>
    <cfRule type="cellIs" dxfId="169" priority="45" stopIfTrue="1" operator="greaterThan">
      <formula>8.1</formula>
    </cfRule>
  </conditionalFormatting>
  <conditionalFormatting sqref="C12:IW12">
    <cfRule type="cellIs" dxfId="168" priority="46" stopIfTrue="1" operator="lessThan">
      <formula>3.9</formula>
    </cfRule>
    <cfRule type="cellIs" dxfId="167" priority="47" stopIfTrue="1" operator="greaterThan">
      <formula>5.1</formula>
    </cfRule>
  </conditionalFormatting>
  <conditionalFormatting sqref="C13:IW13">
    <cfRule type="cellIs" dxfId="166" priority="60" stopIfTrue="1" operator="lessThan">
      <formula>201</formula>
    </cfRule>
    <cfRule type="cellIs" dxfId="165" priority="61" stopIfTrue="1" operator="greaterThan">
      <formula>436</formula>
    </cfRule>
  </conditionalFormatting>
  <conditionalFormatting sqref="C14:IW14">
    <cfRule type="cellIs" dxfId="164" priority="48" stopIfTrue="1" operator="lessThan">
      <formula>0.3</formula>
    </cfRule>
    <cfRule type="cellIs" dxfId="163" priority="49" stopIfTrue="1" operator="greaterThan">
      <formula>1.3</formula>
    </cfRule>
  </conditionalFormatting>
  <conditionalFormatting sqref="C15:IW15">
    <cfRule type="cellIs" dxfId="162" priority="64" stopIfTrue="1" operator="equal">
      <formula>"0.1&gt;"</formula>
    </cfRule>
    <cfRule type="cellIs" dxfId="161" priority="65" stopIfTrue="1" operator="greaterThan">
      <formula>0.2</formula>
    </cfRule>
  </conditionalFormatting>
  <conditionalFormatting sqref="C16:IW16">
    <cfRule type="cellIs" dxfId="160" priority="50" stopIfTrue="1" operator="lessThan">
      <formula>0.6</formula>
    </cfRule>
    <cfRule type="cellIs" dxfId="159" priority="51" stopIfTrue="1" operator="greaterThan">
      <formula>1.1</formula>
    </cfRule>
  </conditionalFormatting>
  <conditionalFormatting sqref="C17:IW17">
    <cfRule type="cellIs" dxfId="158" priority="52" stopIfTrue="1" operator="lessThan">
      <formula>3.6</formula>
    </cfRule>
    <cfRule type="cellIs" dxfId="157" priority="53" stopIfTrue="1" operator="greaterThan">
      <formula>7.8</formula>
    </cfRule>
  </conditionalFormatting>
  <conditionalFormatting sqref="C18:IW18">
    <cfRule type="cellIs" dxfId="156" priority="54" stopIfTrue="1" operator="lessThan">
      <formula>8</formula>
    </cfRule>
    <cfRule type="cellIs" dxfId="155" priority="55" stopIfTrue="1" operator="greaterThan">
      <formula>22</formula>
    </cfRule>
  </conditionalFormatting>
  <conditionalFormatting sqref="C19:IW19">
    <cfRule type="cellIs" dxfId="154" priority="56" stopIfTrue="1" operator="lessThan">
      <formula>140</formula>
    </cfRule>
    <cfRule type="cellIs" dxfId="153" priority="57" stopIfTrue="1" operator="greaterThan">
      <formula>220</formula>
    </cfRule>
  </conditionalFormatting>
  <conditionalFormatting sqref="C20:IW20">
    <cfRule type="cellIs" dxfId="152" priority="11" stopIfTrue="1" operator="lessThan">
      <formula>44</formula>
    </cfRule>
    <cfRule type="cellIs" dxfId="151" priority="12" stopIfTrue="1" operator="greaterThan">
      <formula>170</formula>
    </cfRule>
  </conditionalFormatting>
  <conditionalFormatting sqref="C21:IW21">
    <cfRule type="cellIs" dxfId="150" priority="9" stopIfTrue="1" operator="lessThan">
      <formula>1</formula>
    </cfRule>
    <cfRule type="cellIs" dxfId="149" priority="10" stopIfTrue="1" operator="greaterThan">
      <formula>11</formula>
    </cfRule>
  </conditionalFormatting>
  <conditionalFormatting sqref="C22:IW22">
    <cfRule type="cellIs" dxfId="148" priority="13" stopIfTrue="1" operator="lessThan">
      <formula>78</formula>
    </cfRule>
    <cfRule type="cellIs" dxfId="147" priority="14" stopIfTrue="1" operator="greaterThan">
      <formula>110</formula>
    </cfRule>
  </conditionalFormatting>
  <conditionalFormatting sqref="C23:IW23">
    <cfRule type="cellIs" dxfId="146" priority="15" stopIfTrue="1" operator="lessThan">
      <formula>36</formula>
    </cfRule>
    <cfRule type="cellIs" dxfId="145" priority="16" stopIfTrue="1" operator="greaterThan">
      <formula>129</formula>
    </cfRule>
  </conditionalFormatting>
  <conditionalFormatting sqref="C24:IW24">
    <cfRule type="cellIs" dxfId="144" priority="17" stopIfTrue="1" operator="lessThan">
      <formula>136</formula>
    </cfRule>
    <cfRule type="cellIs" dxfId="143" priority="18" stopIfTrue="1" operator="greaterThan">
      <formula>144</formula>
    </cfRule>
  </conditionalFormatting>
  <conditionalFormatting sqref="C25:IW25">
    <cfRule type="cellIs" dxfId="142" priority="19" stopIfTrue="1" operator="lessThan">
      <formula>3.6</formula>
    </cfRule>
    <cfRule type="cellIs" dxfId="141" priority="20" stopIfTrue="1" operator="greaterThan">
      <formula>4.8</formula>
    </cfRule>
  </conditionalFormatting>
  <conditionalFormatting sqref="C26:IW26">
    <cfRule type="cellIs" dxfId="140" priority="21" stopIfTrue="1" operator="lessThan">
      <formula>99</formula>
    </cfRule>
    <cfRule type="cellIs" dxfId="139" priority="22" stopIfTrue="1" operator="greaterThan">
      <formula>109</formula>
    </cfRule>
  </conditionalFormatting>
  <conditionalFormatting sqref="C27:IW27">
    <cfRule type="cellIs" dxfId="138" priority="23" stopIfTrue="1" operator="lessThan">
      <formula>8.5</formula>
    </cfRule>
    <cfRule type="cellIs" dxfId="137" priority="24" stopIfTrue="1" operator="greaterThan">
      <formula>9.9</formula>
    </cfRule>
  </conditionalFormatting>
  <conditionalFormatting sqref="C28:IW28">
    <cfRule type="cellIs" dxfId="136" priority="25" stopIfTrue="1" operator="greaterThan">
      <formula>0.2</formula>
    </cfRule>
  </conditionalFormatting>
  <conditionalFormatting sqref="C30:IW30">
    <cfRule type="cellIs" dxfId="135" priority="26" stopIfTrue="1" operator="lessThan">
      <formula>93</formula>
    </cfRule>
    <cfRule type="cellIs" dxfId="134" priority="27" stopIfTrue="1" operator="greaterThan">
      <formula>426</formula>
    </cfRule>
  </conditionalFormatting>
  <conditionalFormatting sqref="C31:IW31">
    <cfRule type="cellIs" dxfId="133" priority="7" stopIfTrue="1" operator="lessThan">
      <formula>826</formula>
    </cfRule>
    <cfRule type="cellIs" dxfId="132" priority="8" stopIfTrue="1" operator="greaterThan">
      <formula>1840</formula>
    </cfRule>
  </conditionalFormatting>
  <conditionalFormatting sqref="C32:IW32">
    <cfRule type="cellIs" dxfId="131" priority="5" stopIfTrue="1" operator="lessThan">
      <formula>27</formula>
    </cfRule>
    <cfRule type="cellIs" dxfId="130" priority="6" stopIfTrue="1" operator="greaterThan">
      <formula>205</formula>
    </cfRule>
  </conditionalFormatting>
  <conditionalFormatting sqref="C34:IW34">
    <cfRule type="cellIs" dxfId="129" priority="62" stopIfTrue="1" operator="lessThan">
      <formula>55</formula>
    </cfRule>
    <cfRule type="cellIs" dxfId="128" priority="63" stopIfTrue="1" operator="greaterThan">
      <formula>65</formula>
    </cfRule>
  </conditionalFormatting>
  <conditionalFormatting sqref="E29:H29">
    <cfRule type="cellIs" dxfId="127" priority="131" stopIfTrue="1" operator="lessThan">
      <formula>20</formula>
    </cfRule>
    <cfRule type="cellIs" dxfId="126" priority="132" stopIfTrue="1" operator="greaterThan">
      <formula>60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AA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9" width="8.59765625" style="2" customWidth="1"/>
    <col min="10" max="10" width="9.46484375" style="2" bestFit="1" customWidth="1"/>
    <col min="11" max="11" width="8.59765625" style="2" customWidth="1"/>
    <col min="12" max="20" width="8.59765625" style="2"/>
    <col min="21" max="23" width="8.59765625" style="2" customWidth="1"/>
    <col min="24" max="16384" width="8.59765625" style="2"/>
  </cols>
  <sheetData>
    <row r="1" spans="1:27" s="22" customFormat="1" ht="11.25" customHeight="1" x14ac:dyDescent="0.25">
      <c r="A1" s="33"/>
      <c r="B1" s="34" t="s">
        <v>0</v>
      </c>
      <c r="C1" s="44">
        <v>42164</v>
      </c>
      <c r="D1" s="44">
        <v>42166</v>
      </c>
      <c r="E1" s="44">
        <v>42170</v>
      </c>
      <c r="F1" s="44">
        <v>42173</v>
      </c>
      <c r="G1" s="44">
        <v>42177</v>
      </c>
      <c r="H1" s="44">
        <v>42182</v>
      </c>
      <c r="I1" s="44">
        <v>42184</v>
      </c>
      <c r="J1" s="44">
        <v>42187</v>
      </c>
      <c r="K1" s="44">
        <v>42187</v>
      </c>
      <c r="L1" s="44">
        <v>42188</v>
      </c>
      <c r="M1" s="44">
        <v>42189</v>
      </c>
      <c r="N1" s="44">
        <v>42190</v>
      </c>
      <c r="O1" s="44">
        <v>42191</v>
      </c>
      <c r="P1" s="44">
        <v>42193</v>
      </c>
      <c r="Q1" s="44">
        <v>42195</v>
      </c>
      <c r="R1" s="44">
        <v>42198</v>
      </c>
      <c r="S1" s="44">
        <v>42208</v>
      </c>
      <c r="T1" s="44"/>
      <c r="U1" s="46"/>
      <c r="V1" s="46"/>
      <c r="W1" s="46"/>
      <c r="X1" s="46"/>
      <c r="Y1" s="46"/>
      <c r="Z1" s="46"/>
      <c r="AA1" s="47"/>
    </row>
    <row r="2" spans="1:27" s="23" customFormat="1" ht="11.25" customHeight="1" x14ac:dyDescent="0.25">
      <c r="A2" s="35" t="s">
        <v>1</v>
      </c>
      <c r="B2" s="6" t="s">
        <v>2</v>
      </c>
      <c r="C2" s="7">
        <v>3.65</v>
      </c>
      <c r="D2" s="7">
        <v>6.01</v>
      </c>
      <c r="E2" s="7">
        <v>7.33</v>
      </c>
      <c r="F2" s="7">
        <v>5.4</v>
      </c>
      <c r="G2" s="7">
        <v>5.97</v>
      </c>
      <c r="H2" s="7">
        <v>5.2</v>
      </c>
      <c r="I2" s="7">
        <v>6.46</v>
      </c>
      <c r="J2" s="7">
        <v>6.21</v>
      </c>
      <c r="K2" s="7">
        <v>7.9</v>
      </c>
      <c r="L2" s="7">
        <v>6.5</v>
      </c>
      <c r="M2" s="7">
        <v>4.0999999999999996</v>
      </c>
      <c r="N2" s="7">
        <v>4</v>
      </c>
      <c r="O2" s="7">
        <v>5.7</v>
      </c>
      <c r="P2" s="7">
        <v>5.13</v>
      </c>
      <c r="Q2" s="7">
        <v>5.55</v>
      </c>
      <c r="R2" s="7">
        <v>5.92</v>
      </c>
      <c r="S2" s="7">
        <v>5.86</v>
      </c>
      <c r="T2" s="7"/>
      <c r="U2" s="7"/>
      <c r="V2" s="7"/>
      <c r="W2" s="7"/>
      <c r="X2" s="7"/>
      <c r="Y2" s="7"/>
      <c r="Z2" s="7"/>
      <c r="AA2" s="26"/>
    </row>
    <row r="3" spans="1:27" s="24" customFormat="1" ht="11.25" customHeight="1" x14ac:dyDescent="0.25">
      <c r="A3" s="36" t="s">
        <v>3</v>
      </c>
      <c r="B3" s="8" t="s">
        <v>4</v>
      </c>
      <c r="C3" s="9">
        <v>5.04</v>
      </c>
      <c r="D3" s="9">
        <v>5.23</v>
      </c>
      <c r="E3" s="9">
        <v>5.07</v>
      </c>
      <c r="F3" s="9">
        <v>4.92</v>
      </c>
      <c r="G3" s="9">
        <v>5.0999999999999996</v>
      </c>
      <c r="H3" s="9">
        <v>4.91</v>
      </c>
      <c r="I3" s="9">
        <v>5.12</v>
      </c>
      <c r="J3" s="9">
        <v>5.23</v>
      </c>
      <c r="K3" s="9">
        <v>4.96</v>
      </c>
      <c r="L3" s="9">
        <v>4.96</v>
      </c>
      <c r="M3" s="9">
        <v>4.8600000000000003</v>
      </c>
      <c r="N3" s="9">
        <v>4.84</v>
      </c>
      <c r="O3" s="9">
        <v>5.13</v>
      </c>
      <c r="P3" s="9">
        <v>4.9000000000000004</v>
      </c>
      <c r="Q3" s="9">
        <v>4.8600000000000003</v>
      </c>
      <c r="R3" s="9">
        <v>4.97</v>
      </c>
      <c r="S3" s="9">
        <v>4.67</v>
      </c>
      <c r="T3" s="9"/>
      <c r="U3" s="9"/>
      <c r="V3" s="9"/>
      <c r="W3" s="9"/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13.1</v>
      </c>
      <c r="D4" s="7">
        <v>13.7</v>
      </c>
      <c r="E4" s="7">
        <v>13.2</v>
      </c>
      <c r="F4" s="7">
        <v>13.2</v>
      </c>
      <c r="G4" s="7">
        <v>13.3</v>
      </c>
      <c r="H4" s="7">
        <v>13.4</v>
      </c>
      <c r="I4" s="7">
        <v>13.3</v>
      </c>
      <c r="J4" s="7">
        <v>13.6</v>
      </c>
      <c r="K4" s="7">
        <v>13.1</v>
      </c>
      <c r="L4" s="7">
        <v>12.9</v>
      </c>
      <c r="M4" s="7">
        <v>13.2</v>
      </c>
      <c r="N4" s="7">
        <v>13.2</v>
      </c>
      <c r="O4" s="7">
        <v>13.5</v>
      </c>
      <c r="P4" s="7">
        <v>12.8</v>
      </c>
      <c r="Q4" s="7">
        <v>12.8</v>
      </c>
      <c r="R4" s="7">
        <v>13</v>
      </c>
      <c r="S4" s="7">
        <v>12.7</v>
      </c>
      <c r="T4" s="7"/>
      <c r="U4" s="7"/>
      <c r="V4" s="7"/>
      <c r="W4" s="7"/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318</v>
      </c>
      <c r="D5" s="11">
        <v>313</v>
      </c>
      <c r="E5" s="11">
        <v>304</v>
      </c>
      <c r="F5" s="11">
        <v>289</v>
      </c>
      <c r="G5" s="11">
        <v>274</v>
      </c>
      <c r="H5" s="11">
        <v>282</v>
      </c>
      <c r="I5" s="11">
        <v>285</v>
      </c>
      <c r="J5" s="11">
        <v>290</v>
      </c>
      <c r="K5" s="11">
        <v>237</v>
      </c>
      <c r="L5" s="11">
        <v>276</v>
      </c>
      <c r="M5" s="11">
        <v>248</v>
      </c>
      <c r="N5" s="11">
        <v>231</v>
      </c>
      <c r="O5" s="11">
        <v>245</v>
      </c>
      <c r="P5" s="11">
        <v>241</v>
      </c>
      <c r="Q5" s="11">
        <v>268</v>
      </c>
      <c r="R5" s="11">
        <v>251</v>
      </c>
      <c r="S5" s="11">
        <v>225</v>
      </c>
      <c r="T5" s="11"/>
      <c r="U5" s="11"/>
      <c r="V5" s="11"/>
      <c r="W5" s="11"/>
      <c r="X5" s="11"/>
      <c r="Y5" s="11"/>
      <c r="Z5" s="11"/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62</v>
      </c>
      <c r="D6" s="13">
        <v>59</v>
      </c>
      <c r="E6" s="13">
        <v>33</v>
      </c>
      <c r="F6" s="13">
        <v>45</v>
      </c>
      <c r="G6" s="13">
        <v>33</v>
      </c>
      <c r="H6" s="13">
        <v>65</v>
      </c>
      <c r="I6" s="13">
        <v>52</v>
      </c>
      <c r="J6" s="13">
        <v>66</v>
      </c>
      <c r="K6" s="13">
        <v>193</v>
      </c>
      <c r="L6" s="13">
        <v>180</v>
      </c>
      <c r="M6" s="13">
        <v>231</v>
      </c>
      <c r="N6" s="13">
        <v>285</v>
      </c>
      <c r="O6" s="13">
        <v>262</v>
      </c>
      <c r="P6" s="13">
        <v>165</v>
      </c>
      <c r="Q6" s="13">
        <v>146</v>
      </c>
      <c r="R6" s="13">
        <v>113</v>
      </c>
      <c r="S6" s="13">
        <v>420</v>
      </c>
      <c r="T6" s="13"/>
      <c r="U6" s="13"/>
      <c r="V6" s="13"/>
      <c r="W6" s="13"/>
      <c r="X6" s="13"/>
      <c r="Y6" s="13"/>
      <c r="Z6" s="13"/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98</v>
      </c>
      <c r="D7" s="13">
        <v>97</v>
      </c>
      <c r="E7" s="13">
        <v>49</v>
      </c>
      <c r="F7" s="13">
        <v>60</v>
      </c>
      <c r="G7" s="13">
        <v>48</v>
      </c>
      <c r="H7" s="13">
        <v>104</v>
      </c>
      <c r="I7" s="13">
        <v>106</v>
      </c>
      <c r="J7" s="13">
        <v>127</v>
      </c>
      <c r="K7" s="13">
        <v>232</v>
      </c>
      <c r="L7" s="13">
        <v>294</v>
      </c>
      <c r="M7" s="13">
        <v>391</v>
      </c>
      <c r="N7" s="13">
        <v>519</v>
      </c>
      <c r="O7" s="13">
        <v>562</v>
      </c>
      <c r="P7" s="13">
        <v>453</v>
      </c>
      <c r="Q7" s="13">
        <v>384</v>
      </c>
      <c r="R7" s="13">
        <v>337</v>
      </c>
      <c r="S7" s="13">
        <v>686</v>
      </c>
      <c r="T7" s="13"/>
      <c r="U7" s="13"/>
      <c r="V7" s="13"/>
      <c r="W7" s="13"/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172</v>
      </c>
      <c r="D8" s="11">
        <v>153</v>
      </c>
      <c r="E8" s="11">
        <v>126</v>
      </c>
      <c r="F8" s="11">
        <v>143</v>
      </c>
      <c r="G8" s="11">
        <v>136</v>
      </c>
      <c r="H8" s="11">
        <v>130</v>
      </c>
      <c r="I8" s="11">
        <v>125</v>
      </c>
      <c r="J8" s="11">
        <v>152</v>
      </c>
      <c r="K8" s="11">
        <v>265</v>
      </c>
      <c r="L8" s="11">
        <v>232</v>
      </c>
      <c r="M8" s="11">
        <v>266</v>
      </c>
      <c r="N8" s="11">
        <v>255</v>
      </c>
      <c r="O8" s="11">
        <v>240</v>
      </c>
      <c r="P8" s="11">
        <v>188</v>
      </c>
      <c r="Q8" s="11">
        <v>187</v>
      </c>
      <c r="R8" s="11">
        <v>163</v>
      </c>
      <c r="S8" s="11">
        <v>317</v>
      </c>
      <c r="T8" s="11"/>
      <c r="U8" s="11"/>
      <c r="V8" s="11"/>
      <c r="W8" s="11"/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453</v>
      </c>
      <c r="D9" s="13">
        <v>436</v>
      </c>
      <c r="E9" s="13">
        <v>408</v>
      </c>
      <c r="F9" s="13">
        <v>468</v>
      </c>
      <c r="G9" s="13">
        <v>468</v>
      </c>
      <c r="H9" s="13">
        <v>530</v>
      </c>
      <c r="I9" s="13">
        <v>503</v>
      </c>
      <c r="J9" s="13">
        <v>538</v>
      </c>
      <c r="K9" s="13">
        <v>557</v>
      </c>
      <c r="L9" s="13">
        <v>617</v>
      </c>
      <c r="M9" s="13">
        <v>556</v>
      </c>
      <c r="N9" s="13">
        <v>531</v>
      </c>
      <c r="O9" s="13">
        <v>563</v>
      </c>
      <c r="P9" s="13">
        <v>547</v>
      </c>
      <c r="Q9" s="13">
        <v>555</v>
      </c>
      <c r="R9" s="13">
        <v>558</v>
      </c>
      <c r="S9" s="13">
        <v>567</v>
      </c>
      <c r="T9" s="13"/>
      <c r="U9" s="13"/>
      <c r="V9" s="13"/>
      <c r="W9" s="13"/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250</v>
      </c>
      <c r="D10" s="13">
        <v>249</v>
      </c>
      <c r="E10" s="13">
        <v>226</v>
      </c>
      <c r="F10" s="13">
        <v>202</v>
      </c>
      <c r="G10" s="13">
        <v>205</v>
      </c>
      <c r="H10" s="13">
        <v>191</v>
      </c>
      <c r="I10" s="13">
        <v>193</v>
      </c>
      <c r="J10" s="13">
        <v>211</v>
      </c>
      <c r="K10" s="13">
        <v>204</v>
      </c>
      <c r="L10" s="13">
        <v>246</v>
      </c>
      <c r="M10" s="13">
        <v>187</v>
      </c>
      <c r="N10" s="13">
        <v>179</v>
      </c>
      <c r="O10" s="13">
        <v>215</v>
      </c>
      <c r="P10" s="13">
        <v>231</v>
      </c>
      <c r="Q10" s="13">
        <v>233</v>
      </c>
      <c r="R10" s="13">
        <v>222</v>
      </c>
      <c r="S10" s="13">
        <v>255</v>
      </c>
      <c r="T10" s="13"/>
      <c r="U10" s="13"/>
      <c r="V10" s="13"/>
      <c r="W10" s="13"/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7.2</v>
      </c>
      <c r="D11" s="7">
        <v>7</v>
      </c>
      <c r="E11" s="7">
        <v>6.7</v>
      </c>
      <c r="F11" s="7">
        <v>7.1</v>
      </c>
      <c r="G11" s="7">
        <v>7</v>
      </c>
      <c r="H11" s="7">
        <v>7.2</v>
      </c>
      <c r="I11" s="7">
        <v>6.9</v>
      </c>
      <c r="J11" s="7">
        <v>7.4</v>
      </c>
      <c r="K11" s="7">
        <v>7.5</v>
      </c>
      <c r="L11" s="7">
        <v>6.7</v>
      </c>
      <c r="M11" s="7">
        <v>7.3</v>
      </c>
      <c r="N11" s="7">
        <v>7.4</v>
      </c>
      <c r="O11" s="7">
        <v>7.2</v>
      </c>
      <c r="P11" s="7">
        <v>7</v>
      </c>
      <c r="Q11" s="7">
        <v>7</v>
      </c>
      <c r="R11" s="7">
        <v>6.9</v>
      </c>
      <c r="S11" s="7">
        <v>7.1</v>
      </c>
      <c r="T11" s="7"/>
      <c r="U11" s="7"/>
      <c r="V11" s="7"/>
      <c r="W11" s="7"/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3.9</v>
      </c>
      <c r="D12" s="7">
        <v>3.7</v>
      </c>
      <c r="E12" s="7">
        <v>3.6</v>
      </c>
      <c r="F12" s="7">
        <v>3.5</v>
      </c>
      <c r="G12" s="7">
        <v>3.7</v>
      </c>
      <c r="H12" s="7">
        <v>3.6</v>
      </c>
      <c r="I12" s="7">
        <v>3.7</v>
      </c>
      <c r="J12" s="7">
        <v>3.9</v>
      </c>
      <c r="K12" s="7">
        <v>4</v>
      </c>
      <c r="L12" s="7">
        <v>3.5</v>
      </c>
      <c r="M12" s="7">
        <v>3.7</v>
      </c>
      <c r="N12" s="7">
        <v>3.7</v>
      </c>
      <c r="O12" s="7">
        <v>3.9</v>
      </c>
      <c r="P12" s="7">
        <v>3.8</v>
      </c>
      <c r="Q12" s="7">
        <v>3.8</v>
      </c>
      <c r="R12" s="7">
        <v>3.8</v>
      </c>
      <c r="S12" s="7">
        <v>3.9</v>
      </c>
      <c r="T12" s="7"/>
      <c r="U12" s="7"/>
      <c r="V12" s="7"/>
      <c r="W12" s="7"/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261</v>
      </c>
      <c r="D13" s="11">
        <v>276</v>
      </c>
      <c r="E13" s="11">
        <v>269</v>
      </c>
      <c r="F13" s="11"/>
      <c r="G13" s="11">
        <v>269</v>
      </c>
      <c r="H13" s="11"/>
      <c r="I13" s="11">
        <v>262</v>
      </c>
      <c r="J13" s="11">
        <v>277</v>
      </c>
      <c r="K13" s="11"/>
      <c r="L13" s="11">
        <v>251</v>
      </c>
      <c r="M13" s="11"/>
      <c r="N13" s="11"/>
      <c r="O13" s="11">
        <v>269</v>
      </c>
      <c r="P13" s="11">
        <v>259</v>
      </c>
      <c r="Q13" s="11">
        <v>250</v>
      </c>
      <c r="R13" s="11">
        <v>249</v>
      </c>
      <c r="S13" s="11">
        <v>225</v>
      </c>
      <c r="T13" s="11"/>
      <c r="U13" s="11"/>
      <c r="V13" s="11"/>
      <c r="W13" s="11"/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0.5</v>
      </c>
      <c r="D14" s="15">
        <v>0.4</v>
      </c>
      <c r="E14" s="15">
        <v>0.4</v>
      </c>
      <c r="F14" s="15">
        <v>0.5</v>
      </c>
      <c r="G14" s="15">
        <v>0.4</v>
      </c>
      <c r="H14" s="15">
        <v>0.5</v>
      </c>
      <c r="I14" s="15">
        <v>0.4</v>
      </c>
      <c r="J14" s="15">
        <v>0.5</v>
      </c>
      <c r="K14" s="15">
        <v>1.1000000000000001</v>
      </c>
      <c r="L14" s="15">
        <v>2.2000000000000002</v>
      </c>
      <c r="M14" s="15">
        <v>1.1000000000000001</v>
      </c>
      <c r="N14" s="15">
        <v>0.9</v>
      </c>
      <c r="O14" s="15">
        <v>0.7</v>
      </c>
      <c r="P14" s="15">
        <v>0.6</v>
      </c>
      <c r="Q14" s="15">
        <v>0.7</v>
      </c>
      <c r="R14" s="15">
        <v>0.6</v>
      </c>
      <c r="S14" s="15">
        <v>2.2999999999999998</v>
      </c>
      <c r="T14" s="15"/>
      <c r="U14" s="15"/>
      <c r="V14" s="15"/>
      <c r="W14" s="15"/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0.1</v>
      </c>
      <c r="D15" s="15">
        <v>0</v>
      </c>
      <c r="E15" s="15">
        <v>0</v>
      </c>
      <c r="F15" s="15">
        <v>0.1</v>
      </c>
      <c r="G15" s="15">
        <v>0.1</v>
      </c>
      <c r="H15" s="15"/>
      <c r="I15" s="15">
        <v>0.1</v>
      </c>
      <c r="J15" s="15">
        <v>0.1</v>
      </c>
      <c r="K15" s="15">
        <v>0.7</v>
      </c>
      <c r="L15" s="15">
        <v>1.2</v>
      </c>
      <c r="M15" s="15">
        <v>0.3</v>
      </c>
      <c r="N15" s="15">
        <v>0.2</v>
      </c>
      <c r="O15" s="15">
        <v>0.2</v>
      </c>
      <c r="P15" s="15">
        <v>0.2</v>
      </c>
      <c r="Q15" s="15">
        <v>0.2</v>
      </c>
      <c r="R15" s="15">
        <v>0.2</v>
      </c>
      <c r="S15" s="15">
        <v>1.6</v>
      </c>
      <c r="T15" s="15"/>
      <c r="U15" s="15"/>
      <c r="V15" s="15"/>
      <c r="W15" s="15"/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0.79</v>
      </c>
      <c r="D16" s="9">
        <v>0.82</v>
      </c>
      <c r="E16" s="9">
        <v>0.73</v>
      </c>
      <c r="F16" s="9">
        <v>0.7</v>
      </c>
      <c r="G16" s="9">
        <v>0.79</v>
      </c>
      <c r="H16" s="9">
        <v>0.81</v>
      </c>
      <c r="I16" s="9">
        <v>0.8</v>
      </c>
      <c r="J16" s="9">
        <v>0.75</v>
      </c>
      <c r="K16" s="9">
        <v>0.81</v>
      </c>
      <c r="L16" s="9">
        <v>0.69</v>
      </c>
      <c r="M16" s="9">
        <v>0.74</v>
      </c>
      <c r="N16" s="9">
        <v>0.77</v>
      </c>
      <c r="O16" s="9">
        <v>0.82</v>
      </c>
      <c r="P16" s="9">
        <v>0.81</v>
      </c>
      <c r="Q16" s="9">
        <v>0.75</v>
      </c>
      <c r="R16" s="9">
        <v>0.77</v>
      </c>
      <c r="S16" s="9">
        <v>0.8</v>
      </c>
      <c r="T16" s="9"/>
      <c r="U16" s="9"/>
      <c r="V16" s="9"/>
      <c r="W16" s="9"/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6.3</v>
      </c>
      <c r="D17" s="7">
        <v>6.3</v>
      </c>
      <c r="E17" s="7">
        <v>5.5</v>
      </c>
      <c r="F17" s="7">
        <v>5.7</v>
      </c>
      <c r="G17" s="7">
        <v>5.6</v>
      </c>
      <c r="H17" s="7"/>
      <c r="I17" s="7">
        <v>5.8</v>
      </c>
      <c r="J17" s="7">
        <v>6</v>
      </c>
      <c r="K17" s="7">
        <v>4.8</v>
      </c>
      <c r="L17" s="7">
        <v>4.5</v>
      </c>
      <c r="M17" s="7">
        <v>4.0999999999999996</v>
      </c>
      <c r="N17" s="7">
        <v>4.7</v>
      </c>
      <c r="O17" s="7">
        <v>5.4</v>
      </c>
      <c r="P17" s="7">
        <v>5.6</v>
      </c>
      <c r="Q17" s="7">
        <v>5</v>
      </c>
      <c r="R17" s="7">
        <v>5.2</v>
      </c>
      <c r="S17" s="7">
        <v>4.8</v>
      </c>
      <c r="T17" s="7"/>
      <c r="U17" s="7"/>
      <c r="V17" s="7"/>
      <c r="W17" s="7"/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18</v>
      </c>
      <c r="D18" s="11">
        <v>16</v>
      </c>
      <c r="E18" s="11">
        <v>23</v>
      </c>
      <c r="F18" s="11">
        <v>20</v>
      </c>
      <c r="G18" s="11">
        <v>19</v>
      </c>
      <c r="H18" s="11">
        <v>12</v>
      </c>
      <c r="I18" s="11">
        <v>14</v>
      </c>
      <c r="J18" s="11">
        <v>11</v>
      </c>
      <c r="K18" s="11">
        <v>13</v>
      </c>
      <c r="L18" s="11">
        <v>10</v>
      </c>
      <c r="M18" s="11">
        <v>10</v>
      </c>
      <c r="N18" s="11">
        <v>7</v>
      </c>
      <c r="O18" s="11">
        <v>13</v>
      </c>
      <c r="P18" s="11">
        <v>15</v>
      </c>
      <c r="Q18" s="11">
        <v>15</v>
      </c>
      <c r="R18" s="11">
        <v>14</v>
      </c>
      <c r="S18" s="11">
        <v>17</v>
      </c>
      <c r="T18" s="11"/>
      <c r="U18" s="11"/>
      <c r="V18" s="11"/>
      <c r="W18" s="11"/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238</v>
      </c>
      <c r="D19" s="11">
        <v>224</v>
      </c>
      <c r="E19" s="11">
        <v>147</v>
      </c>
      <c r="F19" s="11">
        <v>141</v>
      </c>
      <c r="G19" s="11">
        <v>138</v>
      </c>
      <c r="H19" s="11">
        <v>145</v>
      </c>
      <c r="I19" s="11">
        <v>157</v>
      </c>
      <c r="J19" s="11">
        <v>164</v>
      </c>
      <c r="K19" s="11">
        <v>159</v>
      </c>
      <c r="L19" s="11">
        <v>150</v>
      </c>
      <c r="M19" s="11">
        <v>171</v>
      </c>
      <c r="N19" s="11">
        <v>171</v>
      </c>
      <c r="O19" s="11">
        <v>178</v>
      </c>
      <c r="P19" s="11">
        <v>155</v>
      </c>
      <c r="Q19" s="11">
        <v>148</v>
      </c>
      <c r="R19" s="11">
        <v>159</v>
      </c>
      <c r="S19" s="11">
        <v>196</v>
      </c>
      <c r="T19" s="11"/>
      <c r="U19" s="11"/>
      <c r="V19" s="11"/>
      <c r="W19" s="11"/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126</v>
      </c>
      <c r="D20" s="11">
        <v>256</v>
      </c>
      <c r="E20" s="11">
        <v>110</v>
      </c>
      <c r="F20" s="11">
        <v>243</v>
      </c>
      <c r="G20" s="11">
        <v>118</v>
      </c>
      <c r="H20" s="11">
        <v>232</v>
      </c>
      <c r="I20" s="11">
        <v>166</v>
      </c>
      <c r="J20" s="11">
        <v>93</v>
      </c>
      <c r="K20" s="11">
        <v>101</v>
      </c>
      <c r="L20" s="11">
        <v>105</v>
      </c>
      <c r="M20" s="11">
        <v>99</v>
      </c>
      <c r="N20" s="11">
        <v>85</v>
      </c>
      <c r="O20" s="11">
        <v>69</v>
      </c>
      <c r="P20" s="11">
        <v>126</v>
      </c>
      <c r="Q20" s="11">
        <v>105</v>
      </c>
      <c r="R20" s="11">
        <v>78</v>
      </c>
      <c r="S20" s="11">
        <v>89</v>
      </c>
      <c r="T20" s="11"/>
      <c r="U20" s="11"/>
      <c r="V20" s="11"/>
      <c r="W20" s="11"/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27</v>
      </c>
      <c r="D21" s="11">
        <v>2</v>
      </c>
      <c r="E21" s="11">
        <v>2</v>
      </c>
      <c r="F21" s="11"/>
      <c r="G21" s="11">
        <v>2</v>
      </c>
      <c r="H21" s="11"/>
      <c r="I21" s="11">
        <v>2</v>
      </c>
      <c r="J21" s="11"/>
      <c r="K21" s="11"/>
      <c r="L21" s="11">
        <v>42</v>
      </c>
      <c r="M21" s="11"/>
      <c r="N21" s="11"/>
      <c r="O21" s="11">
        <v>3</v>
      </c>
      <c r="P21" s="11">
        <v>5</v>
      </c>
      <c r="Q21" s="11">
        <v>6</v>
      </c>
      <c r="R21" s="11">
        <v>5</v>
      </c>
      <c r="S21" s="11">
        <v>65</v>
      </c>
      <c r="T21" s="11"/>
      <c r="U21" s="11"/>
      <c r="V21" s="11"/>
      <c r="W21" s="11"/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111</v>
      </c>
      <c r="D22" s="11">
        <v>91</v>
      </c>
      <c r="E22" s="11">
        <v>83</v>
      </c>
      <c r="F22" s="11">
        <v>86</v>
      </c>
      <c r="G22" s="11">
        <v>76</v>
      </c>
      <c r="H22" s="11">
        <v>88</v>
      </c>
      <c r="I22" s="11">
        <v>77</v>
      </c>
      <c r="J22" s="11">
        <v>80</v>
      </c>
      <c r="K22" s="11">
        <v>135</v>
      </c>
      <c r="L22" s="11">
        <v>92</v>
      </c>
      <c r="M22" s="11">
        <v>82</v>
      </c>
      <c r="N22" s="11">
        <v>86</v>
      </c>
      <c r="O22" s="11">
        <v>80</v>
      </c>
      <c r="P22" s="11">
        <v>82</v>
      </c>
      <c r="Q22" s="11">
        <v>77</v>
      </c>
      <c r="R22" s="11">
        <v>75</v>
      </c>
      <c r="S22" s="11">
        <v>102</v>
      </c>
      <c r="T22" s="11"/>
      <c r="U22" s="11"/>
      <c r="V22" s="11"/>
      <c r="W22" s="11"/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59</v>
      </c>
      <c r="D23" s="11">
        <v>69</v>
      </c>
      <c r="E23" s="11">
        <v>70</v>
      </c>
      <c r="F23" s="11">
        <v>88</v>
      </c>
      <c r="G23" s="11">
        <v>85</v>
      </c>
      <c r="H23" s="11">
        <v>80</v>
      </c>
      <c r="I23" s="11">
        <v>75</v>
      </c>
      <c r="J23" s="11">
        <v>85</v>
      </c>
      <c r="K23" s="11">
        <v>772</v>
      </c>
      <c r="L23" s="11">
        <v>1050</v>
      </c>
      <c r="M23" s="11">
        <v>466</v>
      </c>
      <c r="N23" s="11">
        <v>224</v>
      </c>
      <c r="O23" s="11">
        <v>134</v>
      </c>
      <c r="P23" s="11">
        <v>89</v>
      </c>
      <c r="Q23" s="11">
        <v>77</v>
      </c>
      <c r="R23" s="11">
        <v>78</v>
      </c>
      <c r="S23" s="11">
        <v>65</v>
      </c>
      <c r="T23" s="11"/>
      <c r="U23" s="11"/>
      <c r="V23" s="11"/>
      <c r="W23" s="11"/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139</v>
      </c>
      <c r="D24" s="11">
        <v>138</v>
      </c>
      <c r="E24" s="11">
        <v>137</v>
      </c>
      <c r="F24" s="11">
        <v>141</v>
      </c>
      <c r="G24" s="11">
        <v>139</v>
      </c>
      <c r="H24" s="11">
        <v>140</v>
      </c>
      <c r="I24" s="11">
        <v>139</v>
      </c>
      <c r="J24" s="11">
        <v>138</v>
      </c>
      <c r="K24" s="11">
        <v>138</v>
      </c>
      <c r="L24" s="11">
        <v>139</v>
      </c>
      <c r="M24" s="11">
        <v>139</v>
      </c>
      <c r="N24" s="11">
        <v>138</v>
      </c>
      <c r="O24" s="11">
        <v>137</v>
      </c>
      <c r="P24" s="11">
        <v>139</v>
      </c>
      <c r="Q24" s="11">
        <v>138</v>
      </c>
      <c r="R24" s="11">
        <v>138</v>
      </c>
      <c r="S24" s="11">
        <v>140</v>
      </c>
      <c r="T24" s="11"/>
      <c r="U24" s="11"/>
      <c r="V24" s="11"/>
      <c r="W24" s="11"/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4.0999999999999996</v>
      </c>
      <c r="D25" s="7">
        <v>4</v>
      </c>
      <c r="E25" s="7">
        <v>4.0999999999999996</v>
      </c>
      <c r="F25" s="7">
        <v>3.5</v>
      </c>
      <c r="G25" s="7">
        <v>3.8</v>
      </c>
      <c r="H25" s="7">
        <v>3.7</v>
      </c>
      <c r="I25" s="7">
        <v>4.0999999999999996</v>
      </c>
      <c r="J25" s="7">
        <v>3.9</v>
      </c>
      <c r="K25" s="7">
        <v>3.6</v>
      </c>
      <c r="L25" s="7">
        <v>3.7</v>
      </c>
      <c r="M25" s="7">
        <v>3.7</v>
      </c>
      <c r="N25" s="7">
        <v>3.8</v>
      </c>
      <c r="O25" s="7">
        <v>4.0999999999999996</v>
      </c>
      <c r="P25" s="7">
        <v>3.7</v>
      </c>
      <c r="Q25" s="7">
        <v>3.8</v>
      </c>
      <c r="R25" s="7">
        <v>4</v>
      </c>
      <c r="S25" s="7">
        <v>3.3</v>
      </c>
      <c r="T25" s="7"/>
      <c r="U25" s="7"/>
      <c r="V25" s="7"/>
      <c r="W25" s="7"/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103</v>
      </c>
      <c r="D26" s="11">
        <v>101</v>
      </c>
      <c r="E26" s="11">
        <v>104</v>
      </c>
      <c r="F26" s="11">
        <v>103</v>
      </c>
      <c r="G26" s="11">
        <v>103</v>
      </c>
      <c r="H26" s="11">
        <v>102</v>
      </c>
      <c r="I26" s="11">
        <v>102</v>
      </c>
      <c r="J26" s="11">
        <v>103</v>
      </c>
      <c r="K26" s="11">
        <v>100</v>
      </c>
      <c r="L26" s="11">
        <v>99</v>
      </c>
      <c r="M26" s="11">
        <v>100</v>
      </c>
      <c r="N26" s="11">
        <v>99</v>
      </c>
      <c r="O26" s="11">
        <v>100</v>
      </c>
      <c r="P26" s="11">
        <v>101</v>
      </c>
      <c r="Q26" s="11">
        <v>104</v>
      </c>
      <c r="R26" s="11">
        <v>104</v>
      </c>
      <c r="S26" s="11">
        <v>103</v>
      </c>
      <c r="T26" s="11"/>
      <c r="U26" s="11"/>
      <c r="V26" s="11"/>
      <c r="W26" s="11"/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9</v>
      </c>
      <c r="D27" s="7">
        <v>8.6</v>
      </c>
      <c r="E27" s="7">
        <v>8.3000000000000007</v>
      </c>
      <c r="F27" s="7">
        <v>8.6999999999999993</v>
      </c>
      <c r="G27" s="7">
        <v>8.4</v>
      </c>
      <c r="H27" s="7">
        <v>8.4</v>
      </c>
      <c r="I27" s="7">
        <v>8.6999999999999993</v>
      </c>
      <c r="J27" s="7">
        <v>8.8000000000000007</v>
      </c>
      <c r="K27" s="7">
        <v>8.5</v>
      </c>
      <c r="L27" s="7">
        <v>9</v>
      </c>
      <c r="M27" s="7">
        <v>8.8000000000000007</v>
      </c>
      <c r="N27" s="7">
        <v>8.8000000000000007</v>
      </c>
      <c r="O27" s="7">
        <v>9.1999999999999993</v>
      </c>
      <c r="P27" s="7">
        <v>8.6999999999999993</v>
      </c>
      <c r="Q27" s="7">
        <v>8.8000000000000007</v>
      </c>
      <c r="R27" s="7">
        <v>8.4</v>
      </c>
      <c r="S27" s="7">
        <v>9</v>
      </c>
      <c r="T27" s="7"/>
      <c r="U27" s="7"/>
      <c r="V27" s="7"/>
      <c r="W27" s="7"/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0.1</v>
      </c>
      <c r="D28" s="7">
        <v>0.1</v>
      </c>
      <c r="E28" s="7">
        <v>0</v>
      </c>
      <c r="F28" s="7">
        <v>0.1</v>
      </c>
      <c r="G28" s="7">
        <v>0.1</v>
      </c>
      <c r="H28" s="7">
        <v>0.1</v>
      </c>
      <c r="I28" s="7">
        <v>0.1</v>
      </c>
      <c r="J28" s="7">
        <v>0.1</v>
      </c>
      <c r="K28" s="7">
        <v>0.1</v>
      </c>
      <c r="L28" s="7">
        <v>0.6</v>
      </c>
      <c r="M28" s="7">
        <v>0.5</v>
      </c>
      <c r="N28" s="7">
        <v>0.3</v>
      </c>
      <c r="O28" s="7">
        <v>0.2</v>
      </c>
      <c r="P28" s="7">
        <v>0.1</v>
      </c>
      <c r="Q28" s="7">
        <v>0.1</v>
      </c>
      <c r="R28" s="7">
        <v>0</v>
      </c>
      <c r="S28" s="7">
        <v>0.1</v>
      </c>
      <c r="T28" s="7"/>
      <c r="U28" s="7"/>
      <c r="V28" s="7"/>
      <c r="W28" s="7"/>
      <c r="X28" s="7"/>
      <c r="Y28" s="7"/>
      <c r="Z28" s="7"/>
      <c r="AA28" s="26"/>
    </row>
    <row r="29" spans="1:27" s="25" customFormat="1" ht="11.25" customHeight="1" x14ac:dyDescent="0.25">
      <c r="A29" s="37" t="s">
        <v>50</v>
      </c>
      <c r="B29" s="10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s="25" customFormat="1" ht="11.25" customHeight="1" x14ac:dyDescent="0.25">
      <c r="A30" s="48" t="s">
        <v>61</v>
      </c>
      <c r="B30" s="20" t="s">
        <v>60</v>
      </c>
      <c r="C30" s="21">
        <v>414</v>
      </c>
      <c r="D30" s="21"/>
      <c r="E30" s="11"/>
      <c r="F30" s="11"/>
      <c r="G30" s="11"/>
      <c r="H30" s="1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62</v>
      </c>
      <c r="B31" s="20" t="s">
        <v>63</v>
      </c>
      <c r="C31" s="21">
        <v>1268</v>
      </c>
      <c r="D31" s="21"/>
      <c r="E31" s="11"/>
      <c r="F31" s="11"/>
      <c r="G31" s="11"/>
      <c r="H31" s="1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45"/>
    </row>
    <row r="32" spans="1:27" s="25" customFormat="1" ht="11.25" customHeight="1" x14ac:dyDescent="0.25">
      <c r="A32" s="48" t="s">
        <v>64</v>
      </c>
      <c r="B32" s="20" t="s">
        <v>65</v>
      </c>
      <c r="C32" s="21">
        <v>137</v>
      </c>
      <c r="D32" s="21"/>
      <c r="E32" s="11"/>
      <c r="F32" s="11"/>
      <c r="G32" s="11"/>
      <c r="H32" s="1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45"/>
    </row>
    <row r="33" spans="1:27" s="23" customFormat="1" ht="11.25" customHeight="1" x14ac:dyDescent="0.25">
      <c r="A33" s="40" t="s">
        <v>59</v>
      </c>
      <c r="B33" s="18"/>
      <c r="C33" s="19">
        <v>3.2</v>
      </c>
      <c r="D33" s="19">
        <v>4</v>
      </c>
      <c r="E33" s="7"/>
      <c r="F33" s="7"/>
      <c r="G33" s="7"/>
      <c r="H33" s="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31"/>
    </row>
    <row r="34" spans="1:27" s="23" customFormat="1" ht="11.25" customHeight="1" thickBot="1" x14ac:dyDescent="0.3">
      <c r="A34" s="41" t="s">
        <v>56</v>
      </c>
      <c r="B34" s="16" t="s">
        <v>57</v>
      </c>
      <c r="C34" s="17">
        <v>68.7</v>
      </c>
      <c r="D34" s="17">
        <v>68.599999999999994</v>
      </c>
      <c r="E34" s="17">
        <v>68.5</v>
      </c>
      <c r="F34" s="17">
        <v>68.3</v>
      </c>
      <c r="G34" s="17">
        <v>68.2</v>
      </c>
      <c r="H34" s="17"/>
      <c r="I34" s="17"/>
      <c r="J34" s="17"/>
      <c r="K34" s="17"/>
      <c r="L34" s="17"/>
      <c r="M34" s="17"/>
      <c r="N34" s="17">
        <v>65.8</v>
      </c>
      <c r="O34" s="17">
        <v>65.8</v>
      </c>
      <c r="P34" s="17">
        <v>66.400000000000006</v>
      </c>
      <c r="Q34" s="17">
        <v>66.5</v>
      </c>
      <c r="R34" s="17">
        <v>66.5</v>
      </c>
      <c r="S34" s="17">
        <v>66.8</v>
      </c>
      <c r="T34" s="17"/>
      <c r="U34" s="17"/>
      <c r="V34" s="17"/>
      <c r="W34" s="17"/>
      <c r="X34" s="17"/>
      <c r="Y34" s="17"/>
      <c r="Z34" s="17"/>
      <c r="AA34" s="32"/>
    </row>
    <row r="35" spans="1:27" s="4" customFormat="1" ht="11.25" customHeight="1" x14ac:dyDescent="0.25">
      <c r="A35" s="5"/>
    </row>
    <row r="36" spans="1:27" ht="11.25" customHeight="1" x14ac:dyDescent="0.25">
      <c r="D36" s="42"/>
    </row>
    <row r="37" spans="1:27" ht="11.25" customHeight="1" x14ac:dyDescent="0.25">
      <c r="M37" s="23"/>
      <c r="Q37" s="23"/>
    </row>
    <row r="38" spans="1:27" ht="11.25" customHeight="1" x14ac:dyDescent="0.25">
      <c r="D38" s="43"/>
    </row>
    <row r="39" spans="1:27" ht="11.25" customHeight="1" x14ac:dyDescent="0.25">
      <c r="D39" s="43"/>
    </row>
    <row r="40" spans="1:27" ht="11.25" customHeight="1" x14ac:dyDescent="0.25">
      <c r="D40" s="43"/>
    </row>
    <row r="41" spans="1:27" ht="11.25" customHeight="1" x14ac:dyDescent="0.25">
      <c r="D41" s="43"/>
    </row>
    <row r="42" spans="1:27" ht="11.25" customHeight="1" x14ac:dyDescent="0.25">
      <c r="D42" s="43"/>
    </row>
    <row r="43" spans="1:27" ht="11.25" customHeight="1" x14ac:dyDescent="0.25">
      <c r="D43" s="43"/>
    </row>
    <row r="44" spans="1:27" ht="11.25" customHeight="1" x14ac:dyDescent="0.25">
      <c r="D44" s="43"/>
    </row>
  </sheetData>
  <phoneticPr fontId="2"/>
  <conditionalFormatting sqref="C2:IW2">
    <cfRule type="cellIs" dxfId="125" priority="3" stopIfTrue="1" operator="lessThan">
      <formula>3.1</formula>
    </cfRule>
    <cfRule type="cellIs" dxfId="124" priority="4" stopIfTrue="1" operator="greaterThan">
      <formula>9.7</formula>
    </cfRule>
  </conditionalFormatting>
  <conditionalFormatting sqref="C3:IW3">
    <cfRule type="cellIs" dxfId="123" priority="1" stopIfTrue="1" operator="lessThan">
      <formula>4.11</formula>
    </cfRule>
    <cfRule type="cellIs" dxfId="122" priority="2" stopIfTrue="1" operator="greaterThan">
      <formula>5.45</formula>
    </cfRule>
  </conditionalFormatting>
  <conditionalFormatting sqref="C4:IW4">
    <cfRule type="cellIs" dxfId="121" priority="28" stopIfTrue="1" operator="lessThan">
      <formula>12.9</formula>
    </cfRule>
    <cfRule type="cellIs" dxfId="120" priority="29" stopIfTrue="1" operator="greaterThan">
      <formula>16.8</formula>
    </cfRule>
  </conditionalFormatting>
  <conditionalFormatting sqref="C5:IW5">
    <cfRule type="cellIs" dxfId="119" priority="32" stopIfTrue="1" operator="lessThan">
      <formula>157</formula>
    </cfRule>
    <cfRule type="cellIs" dxfId="118" priority="33" stopIfTrue="1" operator="greaterThan">
      <formula>342</formula>
    </cfRule>
  </conditionalFormatting>
  <conditionalFormatting sqref="C6:IW6">
    <cfRule type="cellIs" dxfId="117" priority="34" stopIfTrue="1" operator="lessThan">
      <formula>11</formula>
    </cfRule>
    <cfRule type="cellIs" dxfId="116" priority="35" stopIfTrue="1" operator="greaterThan">
      <formula>33</formula>
    </cfRule>
  </conditionalFormatting>
  <conditionalFormatting sqref="C7:IW7">
    <cfRule type="cellIs" dxfId="115" priority="36" stopIfTrue="1" operator="lessThan">
      <formula>8</formula>
    </cfRule>
    <cfRule type="cellIs" dxfId="114" priority="37" stopIfTrue="1" operator="greaterThan">
      <formula>42</formula>
    </cfRule>
  </conditionalFormatting>
  <conditionalFormatting sqref="C8:IW8">
    <cfRule type="cellIs" dxfId="113" priority="38" stopIfTrue="1" operator="lessThan">
      <formula>129</formula>
    </cfRule>
    <cfRule type="cellIs" dxfId="112" priority="39" stopIfTrue="1" operator="greaterThan">
      <formula>241</formula>
    </cfRule>
  </conditionalFormatting>
  <conditionalFormatting sqref="C9:IW9">
    <cfRule type="cellIs" dxfId="111" priority="40" stopIfTrue="1" operator="lessThan">
      <formula>115</formula>
    </cfRule>
    <cfRule type="cellIs" dxfId="110" priority="41" stopIfTrue="1" operator="greaterThan">
      <formula>359</formula>
    </cfRule>
  </conditionalFormatting>
  <conditionalFormatting sqref="C10:IW10">
    <cfRule type="cellIs" dxfId="109" priority="42" stopIfTrue="1" operator="lessThan">
      <formula>9</formula>
    </cfRule>
    <cfRule type="cellIs" dxfId="108" priority="43" stopIfTrue="1" operator="greaterThan">
      <formula>54</formula>
    </cfRule>
  </conditionalFormatting>
  <conditionalFormatting sqref="C11:IW11">
    <cfRule type="cellIs" dxfId="107" priority="44" stopIfTrue="1" operator="lessThan">
      <formula>6.3</formula>
    </cfRule>
    <cfRule type="cellIs" dxfId="106" priority="45" stopIfTrue="1" operator="greaterThan">
      <formula>8.1</formula>
    </cfRule>
  </conditionalFormatting>
  <conditionalFormatting sqref="C12:IW12">
    <cfRule type="cellIs" dxfId="105" priority="46" stopIfTrue="1" operator="lessThan">
      <formula>3.9</formula>
    </cfRule>
    <cfRule type="cellIs" dxfId="104" priority="47" stopIfTrue="1" operator="greaterThan">
      <formula>5.1</formula>
    </cfRule>
  </conditionalFormatting>
  <conditionalFormatting sqref="C13:IW13">
    <cfRule type="cellIs" dxfId="103" priority="60" stopIfTrue="1" operator="lessThan">
      <formula>201</formula>
    </cfRule>
    <cfRule type="cellIs" dxfId="102" priority="61" stopIfTrue="1" operator="greaterThan">
      <formula>436</formula>
    </cfRule>
  </conditionalFormatting>
  <conditionalFormatting sqref="C14:IW14">
    <cfRule type="cellIs" dxfId="101" priority="48" stopIfTrue="1" operator="lessThan">
      <formula>0.3</formula>
    </cfRule>
    <cfRule type="cellIs" dxfId="100" priority="49" stopIfTrue="1" operator="greaterThan">
      <formula>1.3</formula>
    </cfRule>
  </conditionalFormatting>
  <conditionalFormatting sqref="C15:IW15">
    <cfRule type="cellIs" dxfId="99" priority="64" stopIfTrue="1" operator="equal">
      <formula>"0.1&gt;"</formula>
    </cfRule>
    <cfRule type="cellIs" dxfId="98" priority="65" stopIfTrue="1" operator="greaterThan">
      <formula>0.2</formula>
    </cfRule>
  </conditionalFormatting>
  <conditionalFormatting sqref="C16:IW16">
    <cfRule type="cellIs" dxfId="97" priority="50" stopIfTrue="1" operator="lessThan">
      <formula>0.6</formula>
    </cfRule>
    <cfRule type="cellIs" dxfId="96" priority="51" stopIfTrue="1" operator="greaterThan">
      <formula>1.1</formula>
    </cfRule>
  </conditionalFormatting>
  <conditionalFormatting sqref="C17:IW17">
    <cfRule type="cellIs" dxfId="95" priority="52" stopIfTrue="1" operator="lessThan">
      <formula>3.6</formula>
    </cfRule>
    <cfRule type="cellIs" dxfId="94" priority="53" stopIfTrue="1" operator="greaterThan">
      <formula>7.8</formula>
    </cfRule>
  </conditionalFormatting>
  <conditionalFormatting sqref="C18:IW18">
    <cfRule type="cellIs" dxfId="93" priority="54" stopIfTrue="1" operator="lessThan">
      <formula>8</formula>
    </cfRule>
    <cfRule type="cellIs" dxfId="92" priority="55" stopIfTrue="1" operator="greaterThan">
      <formula>22</formula>
    </cfRule>
  </conditionalFormatting>
  <conditionalFormatting sqref="C19:IW19">
    <cfRule type="cellIs" dxfId="91" priority="56" stopIfTrue="1" operator="lessThan">
      <formula>140</formula>
    </cfRule>
    <cfRule type="cellIs" dxfId="90" priority="57" stopIfTrue="1" operator="greaterThan">
      <formula>220</formula>
    </cfRule>
  </conditionalFormatting>
  <conditionalFormatting sqref="C20:IW20">
    <cfRule type="cellIs" dxfId="89" priority="11" stopIfTrue="1" operator="lessThan">
      <formula>44</formula>
    </cfRule>
    <cfRule type="cellIs" dxfId="88" priority="12" stopIfTrue="1" operator="greaterThan">
      <formula>170</formula>
    </cfRule>
  </conditionalFormatting>
  <conditionalFormatting sqref="C21:IW21">
    <cfRule type="cellIs" dxfId="87" priority="9" stopIfTrue="1" operator="lessThan">
      <formula>1</formula>
    </cfRule>
    <cfRule type="cellIs" dxfId="86" priority="10" stopIfTrue="1" operator="greaterThan">
      <formula>11</formula>
    </cfRule>
  </conditionalFormatting>
  <conditionalFormatting sqref="C22:IW22">
    <cfRule type="cellIs" dxfId="85" priority="13" stopIfTrue="1" operator="lessThan">
      <formula>78</formula>
    </cfRule>
    <cfRule type="cellIs" dxfId="84" priority="14" stopIfTrue="1" operator="greaterThan">
      <formula>110</formula>
    </cfRule>
  </conditionalFormatting>
  <conditionalFormatting sqref="C23:IW23">
    <cfRule type="cellIs" dxfId="83" priority="15" stopIfTrue="1" operator="lessThan">
      <formula>36</formula>
    </cfRule>
    <cfRule type="cellIs" dxfId="82" priority="16" stopIfTrue="1" operator="greaterThan">
      <formula>129</formula>
    </cfRule>
  </conditionalFormatting>
  <conditionalFormatting sqref="C24:IW24">
    <cfRule type="cellIs" dxfId="81" priority="17" stopIfTrue="1" operator="lessThan">
      <formula>136</formula>
    </cfRule>
    <cfRule type="cellIs" dxfId="80" priority="18" stopIfTrue="1" operator="greaterThan">
      <formula>144</formula>
    </cfRule>
  </conditionalFormatting>
  <conditionalFormatting sqref="C25:IW25">
    <cfRule type="cellIs" dxfId="79" priority="19" stopIfTrue="1" operator="lessThan">
      <formula>3.6</formula>
    </cfRule>
    <cfRule type="cellIs" dxfId="78" priority="20" stopIfTrue="1" operator="greaterThan">
      <formula>4.8</formula>
    </cfRule>
  </conditionalFormatting>
  <conditionalFormatting sqref="C26:IW26">
    <cfRule type="cellIs" dxfId="77" priority="21" stopIfTrue="1" operator="lessThan">
      <formula>99</formula>
    </cfRule>
    <cfRule type="cellIs" dxfId="76" priority="22" stopIfTrue="1" operator="greaterThan">
      <formula>109</formula>
    </cfRule>
  </conditionalFormatting>
  <conditionalFormatting sqref="C27:IW27">
    <cfRule type="cellIs" dxfId="75" priority="23" stopIfTrue="1" operator="lessThan">
      <formula>8.5</formula>
    </cfRule>
    <cfRule type="cellIs" dxfId="74" priority="24" stopIfTrue="1" operator="greaterThan">
      <formula>9.9</formula>
    </cfRule>
  </conditionalFormatting>
  <conditionalFormatting sqref="C28:IW28">
    <cfRule type="cellIs" dxfId="73" priority="25" stopIfTrue="1" operator="greaterThan">
      <formula>0.2</formula>
    </cfRule>
  </conditionalFormatting>
  <conditionalFormatting sqref="C30:IW30">
    <cfRule type="cellIs" dxfId="72" priority="26" stopIfTrue="1" operator="lessThan">
      <formula>93</formula>
    </cfRule>
    <cfRule type="cellIs" dxfId="71" priority="27" stopIfTrue="1" operator="greaterThan">
      <formula>426</formula>
    </cfRule>
  </conditionalFormatting>
  <conditionalFormatting sqref="C31:IW31">
    <cfRule type="cellIs" dxfId="70" priority="7" stopIfTrue="1" operator="lessThan">
      <formula>826</formula>
    </cfRule>
    <cfRule type="cellIs" dxfId="69" priority="8" stopIfTrue="1" operator="greaterThan">
      <formula>1840</formula>
    </cfRule>
  </conditionalFormatting>
  <conditionalFormatting sqref="C32:IW32">
    <cfRule type="cellIs" dxfId="68" priority="5" stopIfTrue="1" operator="lessThan">
      <formula>27</formula>
    </cfRule>
    <cfRule type="cellIs" dxfId="67" priority="6" stopIfTrue="1" operator="greaterThan">
      <formula>205</formula>
    </cfRule>
  </conditionalFormatting>
  <conditionalFormatting sqref="C34:IW34">
    <cfRule type="cellIs" dxfId="66" priority="62" stopIfTrue="1" operator="lessThan">
      <formula>55</formula>
    </cfRule>
    <cfRule type="cellIs" dxfId="65" priority="63" stopIfTrue="1" operator="greaterThan">
      <formula>65</formula>
    </cfRule>
  </conditionalFormatting>
  <conditionalFormatting sqref="E29:H29">
    <cfRule type="cellIs" dxfId="64" priority="131" stopIfTrue="1" operator="lessThan">
      <formula>20</formula>
    </cfRule>
    <cfRule type="cellIs" dxfId="63" priority="132" stopIfTrue="1" operator="greaterThan">
      <formula>60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</sheetPr>
  <dimension ref="A1:AA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9" width="8.59765625" style="2" customWidth="1"/>
    <col min="10" max="10" width="9.46484375" style="2" bestFit="1" customWidth="1"/>
    <col min="11" max="11" width="8.59765625" style="2" customWidth="1"/>
    <col min="12" max="20" width="8.59765625" style="2"/>
    <col min="21" max="23" width="8.59765625" style="2" customWidth="1"/>
    <col min="24" max="16384" width="8.59765625" style="2"/>
  </cols>
  <sheetData>
    <row r="1" spans="1:27" s="22" customFormat="1" ht="11.25" customHeight="1" x14ac:dyDescent="0.25">
      <c r="A1" s="33"/>
      <c r="B1" s="34" t="s">
        <v>0</v>
      </c>
      <c r="C1" s="46">
        <v>41645</v>
      </c>
      <c r="D1" s="44">
        <v>41680</v>
      </c>
      <c r="E1" s="46">
        <v>41736</v>
      </c>
      <c r="F1" s="44">
        <v>41740</v>
      </c>
      <c r="G1" s="46">
        <v>41778</v>
      </c>
      <c r="H1" s="46">
        <v>41877</v>
      </c>
      <c r="I1" s="44">
        <v>41958</v>
      </c>
      <c r="J1" s="46">
        <v>41960</v>
      </c>
      <c r="K1" s="46">
        <v>41974</v>
      </c>
      <c r="L1" s="46">
        <v>42065</v>
      </c>
      <c r="M1" s="46">
        <v>42073</v>
      </c>
      <c r="N1" s="46">
        <v>42107</v>
      </c>
      <c r="O1" s="46">
        <v>42110</v>
      </c>
      <c r="P1" s="46">
        <v>42121</v>
      </c>
      <c r="Q1" s="44">
        <v>42164</v>
      </c>
      <c r="R1" s="46"/>
      <c r="S1" s="46"/>
      <c r="T1" s="46"/>
      <c r="U1" s="46"/>
      <c r="V1" s="46"/>
      <c r="W1" s="46"/>
      <c r="X1" s="46"/>
      <c r="Y1" s="46"/>
      <c r="Z1" s="46"/>
      <c r="AA1" s="47"/>
    </row>
    <row r="2" spans="1:27" s="23" customFormat="1" ht="11.25" customHeight="1" x14ac:dyDescent="0.25">
      <c r="A2" s="35" t="s">
        <v>1</v>
      </c>
      <c r="B2" s="6" t="s">
        <v>2</v>
      </c>
      <c r="C2" s="7">
        <v>5.8</v>
      </c>
      <c r="D2" s="7">
        <v>7.77</v>
      </c>
      <c r="E2" s="7">
        <v>7.75</v>
      </c>
      <c r="F2" s="7">
        <v>5.23</v>
      </c>
      <c r="G2" s="7">
        <v>6.35</v>
      </c>
      <c r="H2" s="7">
        <v>7.14</v>
      </c>
      <c r="I2" s="7">
        <v>6.3</v>
      </c>
      <c r="J2" s="7">
        <v>7.86</v>
      </c>
      <c r="K2" s="7">
        <v>4.66</v>
      </c>
      <c r="L2" s="7">
        <v>5.25</v>
      </c>
      <c r="M2" s="7">
        <v>4.82</v>
      </c>
      <c r="N2" s="7">
        <v>5.33</v>
      </c>
      <c r="O2" s="7">
        <v>4.57</v>
      </c>
      <c r="P2" s="7">
        <v>6.41</v>
      </c>
      <c r="Q2" s="7">
        <v>3.65</v>
      </c>
      <c r="R2" s="7"/>
      <c r="S2" s="7"/>
      <c r="T2" s="7"/>
      <c r="U2" s="7"/>
      <c r="V2" s="7"/>
      <c r="W2" s="7"/>
      <c r="X2" s="7"/>
      <c r="Y2" s="7"/>
      <c r="Z2" s="7"/>
      <c r="AA2" s="26"/>
    </row>
    <row r="3" spans="1:27" s="24" customFormat="1" ht="11.25" customHeight="1" x14ac:dyDescent="0.25">
      <c r="A3" s="36" t="s">
        <v>3</v>
      </c>
      <c r="B3" s="8" t="s">
        <v>4</v>
      </c>
      <c r="C3" s="9">
        <v>5.01</v>
      </c>
      <c r="D3" s="9">
        <v>5.0199999999999996</v>
      </c>
      <c r="E3" s="9">
        <v>5.05</v>
      </c>
      <c r="F3" s="9">
        <v>4.62</v>
      </c>
      <c r="G3" s="9">
        <v>4.82</v>
      </c>
      <c r="H3" s="9">
        <v>4.9800000000000004</v>
      </c>
      <c r="I3" s="9">
        <v>4.82</v>
      </c>
      <c r="J3" s="9">
        <v>4.9800000000000004</v>
      </c>
      <c r="K3" s="9">
        <v>4.88</v>
      </c>
      <c r="L3" s="9">
        <v>4.97</v>
      </c>
      <c r="M3" s="9">
        <v>5.0599999999999996</v>
      </c>
      <c r="N3" s="9">
        <v>5.15</v>
      </c>
      <c r="O3" s="9">
        <v>4.76</v>
      </c>
      <c r="P3" s="9">
        <v>5.19</v>
      </c>
      <c r="Q3" s="9">
        <v>5.04</v>
      </c>
      <c r="R3" s="9"/>
      <c r="S3" s="9"/>
      <c r="T3" s="9"/>
      <c r="U3" s="9"/>
      <c r="V3" s="9"/>
      <c r="W3" s="9"/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12</v>
      </c>
      <c r="D4" s="7">
        <v>12.1</v>
      </c>
      <c r="E4" s="7">
        <v>12.3</v>
      </c>
      <c r="F4" s="7">
        <v>11.4</v>
      </c>
      <c r="G4" s="7">
        <v>12</v>
      </c>
      <c r="H4" s="7">
        <v>12.6</v>
      </c>
      <c r="I4" s="7">
        <v>12.3</v>
      </c>
      <c r="J4" s="7">
        <v>12.4</v>
      </c>
      <c r="K4" s="7">
        <v>12.1</v>
      </c>
      <c r="L4" s="7">
        <v>12.6</v>
      </c>
      <c r="M4" s="7">
        <v>13</v>
      </c>
      <c r="N4" s="7">
        <v>13.4</v>
      </c>
      <c r="O4" s="7">
        <v>12.5</v>
      </c>
      <c r="P4" s="7">
        <v>13.5</v>
      </c>
      <c r="Q4" s="7">
        <v>13.1</v>
      </c>
      <c r="R4" s="7"/>
      <c r="S4" s="7"/>
      <c r="T4" s="7"/>
      <c r="U4" s="7"/>
      <c r="V4" s="7"/>
      <c r="W4" s="7"/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367</v>
      </c>
      <c r="D5" s="11">
        <v>320</v>
      </c>
      <c r="E5" s="11">
        <v>353</v>
      </c>
      <c r="F5" s="11">
        <v>337</v>
      </c>
      <c r="G5" s="11">
        <v>333</v>
      </c>
      <c r="H5" s="11">
        <v>334</v>
      </c>
      <c r="I5" s="11">
        <v>302</v>
      </c>
      <c r="J5" s="11">
        <v>331</v>
      </c>
      <c r="K5" s="11">
        <v>332</v>
      </c>
      <c r="L5" s="11">
        <v>283</v>
      </c>
      <c r="M5" s="11">
        <v>267</v>
      </c>
      <c r="N5" s="11">
        <v>349</v>
      </c>
      <c r="O5" s="11">
        <v>335</v>
      </c>
      <c r="P5" s="11">
        <v>345</v>
      </c>
      <c r="Q5" s="11">
        <v>318</v>
      </c>
      <c r="R5" s="11"/>
      <c r="S5" s="11"/>
      <c r="T5" s="11"/>
      <c r="U5" s="11"/>
      <c r="V5" s="11"/>
      <c r="W5" s="11"/>
      <c r="X5" s="11"/>
      <c r="Y5" s="11"/>
      <c r="Z5" s="11"/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42</v>
      </c>
      <c r="D6" s="13">
        <v>67</v>
      </c>
      <c r="E6" s="13">
        <v>73</v>
      </c>
      <c r="F6" s="13">
        <v>45</v>
      </c>
      <c r="G6" s="13">
        <v>52</v>
      </c>
      <c r="H6" s="13">
        <v>40</v>
      </c>
      <c r="I6" s="13">
        <v>56</v>
      </c>
      <c r="J6" s="13">
        <v>60</v>
      </c>
      <c r="K6" s="13">
        <v>37</v>
      </c>
      <c r="L6" s="13">
        <v>37</v>
      </c>
      <c r="M6" s="13">
        <v>52</v>
      </c>
      <c r="N6" s="13">
        <v>121</v>
      </c>
      <c r="O6" s="13">
        <v>89</v>
      </c>
      <c r="P6" s="13">
        <v>49</v>
      </c>
      <c r="Q6" s="13">
        <v>62</v>
      </c>
      <c r="R6" s="13"/>
      <c r="S6" s="13"/>
      <c r="T6" s="13"/>
      <c r="U6" s="13"/>
      <c r="V6" s="13"/>
      <c r="W6" s="13"/>
      <c r="X6" s="13"/>
      <c r="Y6" s="13"/>
      <c r="Z6" s="13"/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69</v>
      </c>
      <c r="D7" s="13">
        <v>91</v>
      </c>
      <c r="E7" s="13">
        <v>132</v>
      </c>
      <c r="F7" s="13">
        <v>80</v>
      </c>
      <c r="G7" s="13">
        <v>63</v>
      </c>
      <c r="H7" s="13">
        <v>59</v>
      </c>
      <c r="I7" s="13">
        <v>102</v>
      </c>
      <c r="J7" s="13">
        <v>119</v>
      </c>
      <c r="K7" s="13">
        <v>42</v>
      </c>
      <c r="L7" s="13">
        <v>42</v>
      </c>
      <c r="M7" s="13">
        <v>64</v>
      </c>
      <c r="N7" s="13">
        <v>154</v>
      </c>
      <c r="O7" s="13">
        <v>144</v>
      </c>
      <c r="P7" s="13">
        <v>78</v>
      </c>
      <c r="Q7" s="13">
        <v>98</v>
      </c>
      <c r="R7" s="13"/>
      <c r="S7" s="13"/>
      <c r="T7" s="13"/>
      <c r="U7" s="13"/>
      <c r="V7" s="13"/>
      <c r="W7" s="13"/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130</v>
      </c>
      <c r="D8" s="11">
        <v>155</v>
      </c>
      <c r="E8" s="11">
        <v>168</v>
      </c>
      <c r="F8" s="11">
        <v>149</v>
      </c>
      <c r="G8" s="11">
        <v>169</v>
      </c>
      <c r="H8" s="11">
        <v>151</v>
      </c>
      <c r="I8" s="11">
        <v>145</v>
      </c>
      <c r="J8" s="11">
        <v>162</v>
      </c>
      <c r="K8" s="11">
        <v>159</v>
      </c>
      <c r="L8" s="11">
        <v>149</v>
      </c>
      <c r="M8" s="11">
        <v>155</v>
      </c>
      <c r="N8" s="11">
        <v>230</v>
      </c>
      <c r="O8" s="11">
        <v>177</v>
      </c>
      <c r="P8" s="11">
        <v>161</v>
      </c>
      <c r="Q8" s="11">
        <v>172</v>
      </c>
      <c r="R8" s="11"/>
      <c r="S8" s="11"/>
      <c r="T8" s="11"/>
      <c r="U8" s="11"/>
      <c r="V8" s="11"/>
      <c r="W8" s="11"/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362</v>
      </c>
      <c r="D9" s="13">
        <v>474</v>
      </c>
      <c r="E9" s="13">
        <v>515</v>
      </c>
      <c r="F9" s="13">
        <v>399</v>
      </c>
      <c r="G9" s="13">
        <v>417</v>
      </c>
      <c r="H9" s="13">
        <v>308</v>
      </c>
      <c r="I9" s="13">
        <v>399</v>
      </c>
      <c r="J9" s="13">
        <v>402</v>
      </c>
      <c r="K9" s="13">
        <v>311</v>
      </c>
      <c r="L9" s="13">
        <v>315</v>
      </c>
      <c r="M9" s="13">
        <v>339</v>
      </c>
      <c r="N9" s="13">
        <v>559</v>
      </c>
      <c r="O9" s="13">
        <v>537</v>
      </c>
      <c r="P9" s="13">
        <v>484</v>
      </c>
      <c r="Q9" s="13">
        <v>453</v>
      </c>
      <c r="R9" s="13"/>
      <c r="S9" s="13"/>
      <c r="T9" s="13"/>
      <c r="U9" s="13"/>
      <c r="V9" s="13"/>
      <c r="W9" s="13"/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126</v>
      </c>
      <c r="D10" s="13">
        <v>177</v>
      </c>
      <c r="E10" s="13">
        <v>234</v>
      </c>
      <c r="F10" s="13">
        <v>174</v>
      </c>
      <c r="G10" s="13">
        <v>146</v>
      </c>
      <c r="H10" s="13">
        <v>124</v>
      </c>
      <c r="I10" s="13">
        <v>193</v>
      </c>
      <c r="J10" s="13">
        <v>205</v>
      </c>
      <c r="K10" s="13">
        <v>137</v>
      </c>
      <c r="L10" s="13">
        <v>131</v>
      </c>
      <c r="M10" s="13">
        <v>169</v>
      </c>
      <c r="N10" s="13">
        <v>244</v>
      </c>
      <c r="O10" s="13">
        <v>231</v>
      </c>
      <c r="P10" s="13">
        <v>245</v>
      </c>
      <c r="Q10" s="13">
        <v>250</v>
      </c>
      <c r="R10" s="13"/>
      <c r="S10" s="13"/>
      <c r="T10" s="13"/>
      <c r="U10" s="13"/>
      <c r="V10" s="13"/>
      <c r="W10" s="13"/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8</v>
      </c>
      <c r="D11" s="7">
        <v>8</v>
      </c>
      <c r="E11" s="7">
        <v>8.1999999999999993</v>
      </c>
      <c r="F11" s="7">
        <v>7.2</v>
      </c>
      <c r="G11" s="7">
        <v>7.5</v>
      </c>
      <c r="H11" s="7">
        <v>7.5</v>
      </c>
      <c r="I11" s="7">
        <v>7.2</v>
      </c>
      <c r="J11" s="7">
        <v>7.7</v>
      </c>
      <c r="K11" s="7">
        <v>7.4</v>
      </c>
      <c r="L11" s="7">
        <v>7.2</v>
      </c>
      <c r="M11" s="7">
        <v>6.9</v>
      </c>
      <c r="N11" s="7">
        <v>7.2</v>
      </c>
      <c r="O11" s="7">
        <v>6.7</v>
      </c>
      <c r="P11" s="7">
        <v>7.4</v>
      </c>
      <c r="Q11" s="7">
        <v>7.2</v>
      </c>
      <c r="R11" s="7"/>
      <c r="S11" s="7"/>
      <c r="T11" s="7"/>
      <c r="U11" s="7"/>
      <c r="V11" s="7"/>
      <c r="W11" s="7"/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4</v>
      </c>
      <c r="D12" s="7">
        <v>4</v>
      </c>
      <c r="E12" s="7">
        <v>4.0999999999999996</v>
      </c>
      <c r="F12" s="7">
        <v>3.6</v>
      </c>
      <c r="G12" s="7">
        <v>3.8</v>
      </c>
      <c r="H12" s="7">
        <v>3.8</v>
      </c>
      <c r="I12" s="7">
        <v>3.6</v>
      </c>
      <c r="J12" s="7">
        <v>3.8</v>
      </c>
      <c r="K12" s="7">
        <v>3.9</v>
      </c>
      <c r="L12" s="7">
        <v>3.9</v>
      </c>
      <c r="M12" s="7">
        <v>3.7</v>
      </c>
      <c r="N12" s="7">
        <v>3.7</v>
      </c>
      <c r="O12" s="7">
        <v>3.5</v>
      </c>
      <c r="P12" s="7">
        <v>3.9</v>
      </c>
      <c r="Q12" s="7">
        <v>3.9</v>
      </c>
      <c r="R12" s="7"/>
      <c r="S12" s="7"/>
      <c r="T12" s="7"/>
      <c r="U12" s="7"/>
      <c r="V12" s="7"/>
      <c r="W12" s="7"/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253</v>
      </c>
      <c r="D13" s="11">
        <v>265</v>
      </c>
      <c r="E13" s="11">
        <v>263</v>
      </c>
      <c r="F13" s="11">
        <v>233</v>
      </c>
      <c r="G13" s="11">
        <v>242</v>
      </c>
      <c r="H13" s="11">
        <v>238</v>
      </c>
      <c r="I13" s="11"/>
      <c r="J13" s="11">
        <v>242</v>
      </c>
      <c r="K13" s="11">
        <v>255</v>
      </c>
      <c r="L13" s="11">
        <v>260</v>
      </c>
      <c r="M13" s="11">
        <v>249</v>
      </c>
      <c r="N13" s="11">
        <v>263</v>
      </c>
      <c r="O13" s="11">
        <v>239</v>
      </c>
      <c r="P13" s="11">
        <v>290</v>
      </c>
      <c r="Q13" s="11">
        <v>261</v>
      </c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0.3</v>
      </c>
      <c r="D14" s="15">
        <v>0.6</v>
      </c>
      <c r="E14" s="15">
        <v>0.6</v>
      </c>
      <c r="F14" s="15">
        <v>0.3</v>
      </c>
      <c r="G14" s="15">
        <v>0.4</v>
      </c>
      <c r="H14" s="15">
        <v>0.4</v>
      </c>
      <c r="I14" s="15">
        <v>0.6</v>
      </c>
      <c r="J14" s="15">
        <v>0.4</v>
      </c>
      <c r="K14" s="15">
        <v>0.4</v>
      </c>
      <c r="L14" s="15">
        <v>0.4</v>
      </c>
      <c r="M14" s="15">
        <v>0.6</v>
      </c>
      <c r="N14" s="15">
        <v>0.7</v>
      </c>
      <c r="O14" s="15">
        <v>0.7</v>
      </c>
      <c r="P14" s="15">
        <v>0.4</v>
      </c>
      <c r="Q14" s="15">
        <v>0.5</v>
      </c>
      <c r="R14" s="15"/>
      <c r="S14" s="15"/>
      <c r="T14" s="15"/>
      <c r="U14" s="15"/>
      <c r="V14" s="15"/>
      <c r="W14" s="15"/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</v>
      </c>
      <c r="D15" s="15">
        <v>0.1</v>
      </c>
      <c r="E15" s="15">
        <v>0.1</v>
      </c>
      <c r="F15" s="15">
        <v>0</v>
      </c>
      <c r="G15" s="15">
        <v>0.1</v>
      </c>
      <c r="H15" s="15">
        <v>0</v>
      </c>
      <c r="I15" s="15">
        <v>0.2</v>
      </c>
      <c r="J15" s="15">
        <v>0.1</v>
      </c>
      <c r="K15" s="15">
        <v>0</v>
      </c>
      <c r="L15" s="15">
        <v>0.1</v>
      </c>
      <c r="M15" s="15">
        <v>0.1</v>
      </c>
      <c r="N15" s="15">
        <v>0.1</v>
      </c>
      <c r="O15" s="15">
        <v>0.1</v>
      </c>
      <c r="P15" s="15">
        <v>0</v>
      </c>
      <c r="Q15" s="15">
        <v>0.1</v>
      </c>
      <c r="R15" s="15"/>
      <c r="S15" s="15"/>
      <c r="T15" s="15"/>
      <c r="U15" s="15"/>
      <c r="V15" s="15"/>
      <c r="W15" s="15"/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0.76</v>
      </c>
      <c r="D16" s="9">
        <v>0.78</v>
      </c>
      <c r="E16" s="9">
        <v>0.78</v>
      </c>
      <c r="F16" s="9">
        <v>0.79</v>
      </c>
      <c r="G16" s="9">
        <v>0.76</v>
      </c>
      <c r="H16" s="9">
        <v>1</v>
      </c>
      <c r="I16" s="9">
        <v>0.75</v>
      </c>
      <c r="J16" s="9">
        <v>0.83</v>
      </c>
      <c r="K16" s="9">
        <v>0.76</v>
      </c>
      <c r="L16" s="9">
        <v>0.78</v>
      </c>
      <c r="M16" s="9">
        <v>0.85</v>
      </c>
      <c r="N16" s="9">
        <v>0.75</v>
      </c>
      <c r="O16" s="9">
        <v>0.71</v>
      </c>
      <c r="P16" s="9">
        <v>0.77</v>
      </c>
      <c r="Q16" s="9">
        <v>0.79</v>
      </c>
      <c r="R16" s="9"/>
      <c r="S16" s="9"/>
      <c r="T16" s="9"/>
      <c r="U16" s="9"/>
      <c r="V16" s="9"/>
      <c r="W16" s="9"/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4.8</v>
      </c>
      <c r="D17" s="7">
        <v>4</v>
      </c>
      <c r="E17" s="7">
        <v>4.3</v>
      </c>
      <c r="F17" s="7">
        <v>5.4</v>
      </c>
      <c r="G17" s="7">
        <v>5.2</v>
      </c>
      <c r="H17" s="7">
        <v>5.7</v>
      </c>
      <c r="I17" s="7">
        <v>3.6</v>
      </c>
      <c r="J17" s="7">
        <v>4.0999999999999996</v>
      </c>
      <c r="K17" s="7">
        <v>4.8</v>
      </c>
      <c r="L17" s="7">
        <v>4.8</v>
      </c>
      <c r="M17" s="7">
        <v>4.3</v>
      </c>
      <c r="N17" s="7">
        <v>4.7</v>
      </c>
      <c r="O17" s="7">
        <v>5.7</v>
      </c>
      <c r="P17" s="7">
        <v>5.4</v>
      </c>
      <c r="Q17" s="7">
        <v>6.3</v>
      </c>
      <c r="R17" s="7"/>
      <c r="S17" s="7"/>
      <c r="T17" s="7"/>
      <c r="U17" s="7"/>
      <c r="V17" s="7"/>
      <c r="W17" s="7"/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18</v>
      </c>
      <c r="D18" s="11">
        <v>14</v>
      </c>
      <c r="E18" s="11">
        <v>16</v>
      </c>
      <c r="F18" s="11">
        <v>16</v>
      </c>
      <c r="G18" s="11">
        <v>20</v>
      </c>
      <c r="H18" s="11">
        <v>18</v>
      </c>
      <c r="I18" s="11">
        <v>14</v>
      </c>
      <c r="J18" s="11">
        <v>18</v>
      </c>
      <c r="K18" s="11">
        <v>18</v>
      </c>
      <c r="L18" s="11">
        <v>15</v>
      </c>
      <c r="M18" s="11">
        <v>18</v>
      </c>
      <c r="N18" s="11">
        <v>17</v>
      </c>
      <c r="O18" s="11">
        <v>17</v>
      </c>
      <c r="P18" s="11">
        <v>19</v>
      </c>
      <c r="Q18" s="11">
        <v>18</v>
      </c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205</v>
      </c>
      <c r="D19" s="11">
        <v>220</v>
      </c>
      <c r="E19" s="11">
        <v>234</v>
      </c>
      <c r="F19" s="11">
        <v>187</v>
      </c>
      <c r="G19" s="11">
        <v>191</v>
      </c>
      <c r="H19" s="11">
        <v>214</v>
      </c>
      <c r="I19" s="11">
        <v>204</v>
      </c>
      <c r="J19" s="11">
        <v>213</v>
      </c>
      <c r="K19" s="11">
        <v>203</v>
      </c>
      <c r="L19" s="11">
        <v>214</v>
      </c>
      <c r="M19" s="11">
        <v>225</v>
      </c>
      <c r="N19" s="11">
        <v>249</v>
      </c>
      <c r="O19" s="11">
        <v>229</v>
      </c>
      <c r="P19" s="11">
        <v>233</v>
      </c>
      <c r="Q19" s="11">
        <v>238</v>
      </c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95</v>
      </c>
      <c r="D20" s="11">
        <v>181</v>
      </c>
      <c r="E20" s="11">
        <v>122</v>
      </c>
      <c r="F20" s="11">
        <v>88</v>
      </c>
      <c r="G20" s="11">
        <v>218</v>
      </c>
      <c r="H20" s="11">
        <v>80</v>
      </c>
      <c r="I20" s="11">
        <v>67</v>
      </c>
      <c r="J20" s="11">
        <v>70</v>
      </c>
      <c r="K20" s="11">
        <v>140</v>
      </c>
      <c r="L20" s="11">
        <v>152</v>
      </c>
      <c r="M20" s="11">
        <v>86</v>
      </c>
      <c r="N20" s="11">
        <v>103</v>
      </c>
      <c r="O20" s="11">
        <v>91</v>
      </c>
      <c r="P20" s="11">
        <v>87</v>
      </c>
      <c r="Q20" s="11">
        <v>126</v>
      </c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14</v>
      </c>
      <c r="D21" s="11">
        <v>39</v>
      </c>
      <c r="E21" s="11">
        <v>21</v>
      </c>
      <c r="F21" s="11">
        <v>33</v>
      </c>
      <c r="G21" s="11">
        <v>46</v>
      </c>
      <c r="H21" s="11">
        <v>21</v>
      </c>
      <c r="I21" s="11"/>
      <c r="J21" s="11">
        <v>9</v>
      </c>
      <c r="K21" s="11">
        <v>58</v>
      </c>
      <c r="L21" s="11">
        <v>17</v>
      </c>
      <c r="M21" s="11">
        <v>79</v>
      </c>
      <c r="N21" s="11">
        <v>25</v>
      </c>
      <c r="O21" s="11">
        <v>83</v>
      </c>
      <c r="P21" s="11">
        <v>30</v>
      </c>
      <c r="Q21" s="11">
        <v>27</v>
      </c>
      <c r="R21" s="11"/>
      <c r="S21" s="11"/>
      <c r="T21" s="11"/>
      <c r="U21" s="11"/>
      <c r="V21" s="11"/>
      <c r="W21" s="11"/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96</v>
      </c>
      <c r="D22" s="11">
        <v>108</v>
      </c>
      <c r="E22" s="11">
        <v>110</v>
      </c>
      <c r="F22" s="11">
        <v>102</v>
      </c>
      <c r="G22" s="11">
        <v>96</v>
      </c>
      <c r="H22" s="11">
        <v>87</v>
      </c>
      <c r="I22" s="11">
        <v>134</v>
      </c>
      <c r="J22" s="11">
        <v>96</v>
      </c>
      <c r="K22" s="11">
        <v>98</v>
      </c>
      <c r="L22" s="11">
        <v>111</v>
      </c>
      <c r="M22" s="11">
        <v>105</v>
      </c>
      <c r="N22" s="11">
        <v>89</v>
      </c>
      <c r="O22" s="11">
        <v>114</v>
      </c>
      <c r="P22" s="11">
        <v>105</v>
      </c>
      <c r="Q22" s="11">
        <v>111</v>
      </c>
      <c r="R22" s="11"/>
      <c r="S22" s="11"/>
      <c r="T22" s="11"/>
      <c r="U22" s="11"/>
      <c r="V22" s="11"/>
      <c r="W22" s="11"/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68</v>
      </c>
      <c r="D23" s="11">
        <v>65</v>
      </c>
      <c r="E23" s="11">
        <v>62</v>
      </c>
      <c r="F23" s="11">
        <v>66</v>
      </c>
      <c r="G23" s="11">
        <v>61</v>
      </c>
      <c r="H23" s="11">
        <v>60</v>
      </c>
      <c r="I23" s="11">
        <v>63</v>
      </c>
      <c r="J23" s="11">
        <v>57</v>
      </c>
      <c r="K23" s="11">
        <v>63</v>
      </c>
      <c r="L23" s="11">
        <v>66</v>
      </c>
      <c r="M23" s="11">
        <v>66</v>
      </c>
      <c r="N23" s="11">
        <v>60</v>
      </c>
      <c r="O23" s="11">
        <v>58</v>
      </c>
      <c r="P23" s="11">
        <v>69</v>
      </c>
      <c r="Q23" s="11">
        <v>59</v>
      </c>
      <c r="R23" s="11"/>
      <c r="S23" s="11"/>
      <c r="T23" s="11"/>
      <c r="U23" s="11"/>
      <c r="V23" s="11"/>
      <c r="W23" s="11"/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139</v>
      </c>
      <c r="D24" s="11">
        <v>137</v>
      </c>
      <c r="E24" s="11">
        <v>139</v>
      </c>
      <c r="F24" s="11">
        <v>138</v>
      </c>
      <c r="G24" s="11">
        <v>138</v>
      </c>
      <c r="H24" s="11">
        <v>140</v>
      </c>
      <c r="I24" s="11">
        <v>139</v>
      </c>
      <c r="J24" s="11">
        <v>140</v>
      </c>
      <c r="K24" s="11">
        <v>138</v>
      </c>
      <c r="L24" s="11">
        <v>136</v>
      </c>
      <c r="M24" s="11">
        <v>140</v>
      </c>
      <c r="N24" s="11">
        <v>139</v>
      </c>
      <c r="O24" s="11">
        <v>139</v>
      </c>
      <c r="P24" s="11">
        <v>138</v>
      </c>
      <c r="Q24" s="11">
        <v>139</v>
      </c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4.5</v>
      </c>
      <c r="D25" s="7">
        <v>4.8</v>
      </c>
      <c r="E25" s="7">
        <v>4.4000000000000004</v>
      </c>
      <c r="F25" s="7">
        <v>4.2</v>
      </c>
      <c r="G25" s="7">
        <v>4.4000000000000004</v>
      </c>
      <c r="H25" s="7">
        <v>3.8</v>
      </c>
      <c r="I25" s="7">
        <v>3.8</v>
      </c>
      <c r="J25" s="7">
        <v>4.4000000000000004</v>
      </c>
      <c r="K25" s="7">
        <v>4.3</v>
      </c>
      <c r="L25" s="7">
        <v>4.2</v>
      </c>
      <c r="M25" s="7">
        <v>4.4000000000000004</v>
      </c>
      <c r="N25" s="7">
        <v>4.4000000000000004</v>
      </c>
      <c r="O25" s="7">
        <v>4</v>
      </c>
      <c r="P25" s="7">
        <v>4.4000000000000004</v>
      </c>
      <c r="Q25" s="7">
        <v>4.0999999999999996</v>
      </c>
      <c r="R25" s="7"/>
      <c r="S25" s="7"/>
      <c r="T25" s="7"/>
      <c r="U25" s="7"/>
      <c r="V25" s="7"/>
      <c r="W25" s="7"/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102</v>
      </c>
      <c r="D26" s="11">
        <v>100</v>
      </c>
      <c r="E26" s="11">
        <v>102</v>
      </c>
      <c r="F26" s="11">
        <v>101</v>
      </c>
      <c r="G26" s="11">
        <v>101</v>
      </c>
      <c r="H26" s="11">
        <v>101</v>
      </c>
      <c r="I26" s="11">
        <v>102</v>
      </c>
      <c r="J26" s="11">
        <v>102</v>
      </c>
      <c r="K26" s="11">
        <v>105</v>
      </c>
      <c r="L26" s="11">
        <v>100</v>
      </c>
      <c r="M26" s="11">
        <v>102</v>
      </c>
      <c r="N26" s="11">
        <v>102</v>
      </c>
      <c r="O26" s="11">
        <v>103</v>
      </c>
      <c r="P26" s="11">
        <v>102</v>
      </c>
      <c r="Q26" s="11">
        <v>103</v>
      </c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9.1</v>
      </c>
      <c r="D27" s="7">
        <v>9.6999999999999993</v>
      </c>
      <c r="E27" s="7">
        <v>9.1999999999999993</v>
      </c>
      <c r="F27" s="7">
        <v>8.8000000000000007</v>
      </c>
      <c r="G27" s="7">
        <v>9.1</v>
      </c>
      <c r="H27" s="7">
        <v>9.6</v>
      </c>
      <c r="I27" s="7">
        <v>8.1999999999999993</v>
      </c>
      <c r="J27" s="7">
        <v>9.1999999999999993</v>
      </c>
      <c r="K27" s="7">
        <v>8.9</v>
      </c>
      <c r="L27" s="7">
        <v>8.8000000000000007</v>
      </c>
      <c r="M27" s="7">
        <v>8.9</v>
      </c>
      <c r="N27" s="7">
        <v>8.8000000000000007</v>
      </c>
      <c r="O27" s="7">
        <v>8.6</v>
      </c>
      <c r="P27" s="7">
        <v>9.1</v>
      </c>
      <c r="Q27" s="7">
        <v>9</v>
      </c>
      <c r="R27" s="7"/>
      <c r="S27" s="7"/>
      <c r="T27" s="7"/>
      <c r="U27" s="7"/>
      <c r="V27" s="7"/>
      <c r="W27" s="7"/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0.1</v>
      </c>
      <c r="D28" s="7">
        <v>0.7</v>
      </c>
      <c r="E28" s="7">
        <v>0.5</v>
      </c>
      <c r="F28" s="7">
        <v>0.1</v>
      </c>
      <c r="G28" s="7">
        <v>0.4</v>
      </c>
      <c r="H28" s="7">
        <v>0.5</v>
      </c>
      <c r="I28" s="7">
        <v>1.6</v>
      </c>
      <c r="J28" s="7">
        <v>0.7</v>
      </c>
      <c r="K28" s="7">
        <v>0</v>
      </c>
      <c r="L28" s="7">
        <v>0.1</v>
      </c>
      <c r="M28" s="7">
        <v>0.2</v>
      </c>
      <c r="N28" s="7">
        <v>0.4</v>
      </c>
      <c r="O28" s="7">
        <v>0.3</v>
      </c>
      <c r="P28" s="7">
        <v>0.1</v>
      </c>
      <c r="Q28" s="7">
        <v>0.1</v>
      </c>
      <c r="R28" s="7"/>
      <c r="S28" s="7"/>
      <c r="T28" s="7"/>
      <c r="U28" s="7"/>
      <c r="V28" s="7"/>
      <c r="W28" s="7"/>
      <c r="X28" s="7"/>
      <c r="Y28" s="7"/>
      <c r="Z28" s="7"/>
      <c r="AA28" s="26"/>
    </row>
    <row r="29" spans="1:27" s="25" customFormat="1" ht="11.25" customHeight="1" x14ac:dyDescent="0.25">
      <c r="A29" s="37" t="s">
        <v>50</v>
      </c>
      <c r="B29" s="10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s="25" customFormat="1" ht="11.25" customHeight="1" x14ac:dyDescent="0.25">
      <c r="A30" s="48" t="s">
        <v>61</v>
      </c>
      <c r="B30" s="20" t="s">
        <v>60</v>
      </c>
      <c r="C30" s="11">
        <v>518</v>
      </c>
      <c r="D30" s="11">
        <v>491</v>
      </c>
      <c r="E30" s="11">
        <v>495</v>
      </c>
      <c r="F30" s="11"/>
      <c r="G30" s="11">
        <v>447</v>
      </c>
      <c r="H30" s="11">
        <v>434</v>
      </c>
      <c r="I30" s="21"/>
      <c r="J30" s="21">
        <v>456</v>
      </c>
      <c r="K30" s="21">
        <v>429</v>
      </c>
      <c r="L30" s="21">
        <v>419</v>
      </c>
      <c r="M30" s="21">
        <v>415</v>
      </c>
      <c r="N30" s="21">
        <v>405</v>
      </c>
      <c r="O30" s="21"/>
      <c r="P30" s="21">
        <v>425</v>
      </c>
      <c r="Q30" s="21">
        <v>414</v>
      </c>
      <c r="R30" s="21"/>
      <c r="S30" s="21"/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62</v>
      </c>
      <c r="B31" s="20" t="s">
        <v>63</v>
      </c>
      <c r="C31" s="11">
        <v>1572</v>
      </c>
      <c r="D31" s="11">
        <v>1528</v>
      </c>
      <c r="E31" s="11">
        <v>1584</v>
      </c>
      <c r="F31" s="11"/>
      <c r="G31" s="11">
        <v>1462</v>
      </c>
      <c r="H31" s="11">
        <v>1389</v>
      </c>
      <c r="I31" s="21"/>
      <c r="J31" s="21">
        <v>1408</v>
      </c>
      <c r="K31" s="21">
        <v>1375</v>
      </c>
      <c r="L31" s="21">
        <v>1346</v>
      </c>
      <c r="M31" s="21">
        <v>1274</v>
      </c>
      <c r="N31" s="21">
        <v>1234</v>
      </c>
      <c r="O31" s="21"/>
      <c r="P31" s="21">
        <v>1305</v>
      </c>
      <c r="Q31" s="21">
        <v>1268</v>
      </c>
      <c r="R31" s="21"/>
      <c r="S31" s="21"/>
      <c r="T31" s="21"/>
      <c r="U31" s="21"/>
      <c r="V31" s="21"/>
      <c r="W31" s="21"/>
      <c r="X31" s="21"/>
      <c r="Y31" s="21"/>
      <c r="Z31" s="21"/>
      <c r="AA31" s="45"/>
    </row>
    <row r="32" spans="1:27" s="25" customFormat="1" ht="11.25" customHeight="1" x14ac:dyDescent="0.25">
      <c r="A32" s="48" t="s">
        <v>64</v>
      </c>
      <c r="B32" s="20" t="s">
        <v>65</v>
      </c>
      <c r="C32" s="11">
        <v>150</v>
      </c>
      <c r="D32" s="11">
        <v>151</v>
      </c>
      <c r="E32" s="11">
        <v>146</v>
      </c>
      <c r="F32" s="11"/>
      <c r="G32" s="11">
        <v>138</v>
      </c>
      <c r="H32" s="11">
        <v>131</v>
      </c>
      <c r="I32" s="21"/>
      <c r="J32" s="21">
        <v>131</v>
      </c>
      <c r="K32" s="21">
        <v>134</v>
      </c>
      <c r="L32" s="21">
        <v>149</v>
      </c>
      <c r="M32" s="21">
        <v>142</v>
      </c>
      <c r="N32" s="21">
        <v>136</v>
      </c>
      <c r="O32" s="21"/>
      <c r="P32" s="21">
        <v>140</v>
      </c>
      <c r="Q32" s="21">
        <v>137</v>
      </c>
      <c r="R32" s="21"/>
      <c r="S32" s="21"/>
      <c r="T32" s="21"/>
      <c r="U32" s="21"/>
      <c r="V32" s="21"/>
      <c r="W32" s="21"/>
      <c r="X32" s="21"/>
      <c r="Y32" s="21"/>
      <c r="Z32" s="21"/>
      <c r="AA32" s="45"/>
    </row>
    <row r="33" spans="1:27" s="23" customFormat="1" ht="11.25" customHeight="1" x14ac:dyDescent="0.25">
      <c r="A33" s="40" t="s">
        <v>59</v>
      </c>
      <c r="B33" s="18"/>
      <c r="C33" s="7">
        <v>4.2</v>
      </c>
      <c r="D33" s="7">
        <v>6.6</v>
      </c>
      <c r="E33" s="7">
        <v>3.1</v>
      </c>
      <c r="F33" s="7">
        <v>2.2999999999999998</v>
      </c>
      <c r="G33" s="7">
        <v>2.9</v>
      </c>
      <c r="H33" s="7">
        <v>2.5</v>
      </c>
      <c r="I33" s="19"/>
      <c r="J33" s="19">
        <v>2.5</v>
      </c>
      <c r="K33" s="19">
        <v>3.4</v>
      </c>
      <c r="L33" s="19">
        <v>3.7</v>
      </c>
      <c r="M33" s="19">
        <v>3.7</v>
      </c>
      <c r="N33" s="19">
        <v>3.9</v>
      </c>
      <c r="O33" s="19">
        <v>4.0999999999999996</v>
      </c>
      <c r="P33" s="19">
        <v>3.6</v>
      </c>
      <c r="Q33" s="19">
        <v>3.2</v>
      </c>
      <c r="R33" s="19"/>
      <c r="S33" s="19"/>
      <c r="T33" s="19"/>
      <c r="U33" s="19"/>
      <c r="V33" s="19"/>
      <c r="W33" s="19"/>
      <c r="X33" s="19"/>
      <c r="Y33" s="19"/>
      <c r="Z33" s="19"/>
      <c r="AA33" s="31"/>
    </row>
    <row r="34" spans="1:27" s="23" customFormat="1" ht="11.25" customHeight="1" thickBot="1" x14ac:dyDescent="0.3">
      <c r="A34" s="41" t="s">
        <v>56</v>
      </c>
      <c r="B34" s="16" t="s">
        <v>57</v>
      </c>
      <c r="C34" s="17">
        <v>68</v>
      </c>
      <c r="D34" s="17">
        <v>69</v>
      </c>
      <c r="E34" s="17">
        <v>69</v>
      </c>
      <c r="F34" s="17"/>
      <c r="G34" s="17"/>
      <c r="H34" s="17">
        <v>68.8</v>
      </c>
      <c r="I34" s="17"/>
      <c r="J34" s="17">
        <v>70</v>
      </c>
      <c r="K34" s="17">
        <v>70</v>
      </c>
      <c r="L34" s="17">
        <v>69</v>
      </c>
      <c r="M34" s="17"/>
      <c r="N34" s="17"/>
      <c r="O34" s="17">
        <v>69</v>
      </c>
      <c r="P34" s="17">
        <v>71</v>
      </c>
      <c r="Q34" s="17">
        <v>68.7</v>
      </c>
      <c r="R34" s="17"/>
      <c r="S34" s="17"/>
      <c r="T34" s="17"/>
      <c r="U34" s="17"/>
      <c r="V34" s="17"/>
      <c r="W34" s="17"/>
      <c r="X34" s="17"/>
      <c r="Y34" s="17"/>
      <c r="Z34" s="17"/>
      <c r="AA34" s="32"/>
    </row>
    <row r="35" spans="1:27" s="4" customFormat="1" ht="11.25" customHeight="1" x14ac:dyDescent="0.25">
      <c r="A35" s="5"/>
    </row>
    <row r="36" spans="1:27" ht="11.25" customHeight="1" x14ac:dyDescent="0.25">
      <c r="D36" s="42"/>
    </row>
    <row r="37" spans="1:27" ht="11.25" customHeight="1" x14ac:dyDescent="0.25">
      <c r="M37" s="23"/>
      <c r="Q37" s="23"/>
    </row>
    <row r="38" spans="1:27" ht="11.25" customHeight="1" x14ac:dyDescent="0.25">
      <c r="D38" s="43"/>
    </row>
    <row r="39" spans="1:27" ht="11.25" customHeight="1" x14ac:dyDescent="0.25">
      <c r="D39" s="43"/>
    </row>
    <row r="40" spans="1:27" ht="11.25" customHeight="1" x14ac:dyDescent="0.25">
      <c r="D40" s="43"/>
    </row>
    <row r="41" spans="1:27" ht="11.25" customHeight="1" x14ac:dyDescent="0.25">
      <c r="D41" s="43"/>
    </row>
    <row r="42" spans="1:27" ht="11.25" customHeight="1" x14ac:dyDescent="0.25">
      <c r="D42" s="43"/>
    </row>
    <row r="43" spans="1:27" ht="11.25" customHeight="1" x14ac:dyDescent="0.25">
      <c r="D43" s="43"/>
    </row>
    <row r="44" spans="1:27" ht="11.25" customHeight="1" x14ac:dyDescent="0.25">
      <c r="D44" s="43"/>
    </row>
  </sheetData>
  <phoneticPr fontId="2"/>
  <conditionalFormatting sqref="C29:H29">
    <cfRule type="cellIs" dxfId="62" priority="66" stopIfTrue="1" operator="lessThan">
      <formula>20</formula>
    </cfRule>
    <cfRule type="cellIs" dxfId="61" priority="67" stopIfTrue="1" operator="greaterThan">
      <formula>60</formula>
    </cfRule>
  </conditionalFormatting>
  <conditionalFormatting sqref="C2:IW2">
    <cfRule type="cellIs" dxfId="60" priority="54" stopIfTrue="1" operator="lessThan">
      <formula>3.1</formula>
    </cfRule>
    <cfRule type="cellIs" dxfId="59" priority="55" stopIfTrue="1" operator="greaterThan">
      <formula>9.7</formula>
    </cfRule>
  </conditionalFormatting>
  <conditionalFormatting sqref="C3:IW3">
    <cfRule type="cellIs" dxfId="58" priority="26" stopIfTrue="1" operator="lessThan">
      <formula>4.11</formula>
    </cfRule>
    <cfRule type="cellIs" dxfId="57" priority="27" stopIfTrue="1" operator="greaterThan">
      <formula>5.45</formula>
    </cfRule>
  </conditionalFormatting>
  <conditionalFormatting sqref="C4:IW4">
    <cfRule type="cellIs" dxfId="56" priority="24" stopIfTrue="1" operator="lessThan">
      <formula>12.9</formula>
    </cfRule>
    <cfRule type="cellIs" dxfId="55" priority="25" stopIfTrue="1" operator="greaterThan">
      <formula>16.8</formula>
    </cfRule>
  </conditionalFormatting>
  <conditionalFormatting sqref="C5:IW5">
    <cfRule type="cellIs" dxfId="54" priority="28" stopIfTrue="1" operator="lessThan">
      <formula>157</formula>
    </cfRule>
    <cfRule type="cellIs" dxfId="53" priority="29" stopIfTrue="1" operator="greaterThan">
      <formula>342</formula>
    </cfRule>
  </conditionalFormatting>
  <conditionalFormatting sqref="C6:IW6">
    <cfRule type="cellIs" dxfId="52" priority="30" stopIfTrue="1" operator="lessThan">
      <formula>11</formula>
    </cfRule>
    <cfRule type="cellIs" dxfId="51" priority="31" stopIfTrue="1" operator="greaterThan">
      <formula>33</formula>
    </cfRule>
  </conditionalFormatting>
  <conditionalFormatting sqref="C7:IW7">
    <cfRule type="cellIs" dxfId="50" priority="32" stopIfTrue="1" operator="lessThan">
      <formula>8</formula>
    </cfRule>
    <cfRule type="cellIs" dxfId="49" priority="33" stopIfTrue="1" operator="greaterThan">
      <formula>42</formula>
    </cfRule>
  </conditionalFormatting>
  <conditionalFormatting sqref="C8:IW8">
    <cfRule type="cellIs" dxfId="48" priority="34" stopIfTrue="1" operator="lessThan">
      <formula>129</formula>
    </cfRule>
    <cfRule type="cellIs" dxfId="47" priority="35" stopIfTrue="1" operator="greaterThan">
      <formula>241</formula>
    </cfRule>
  </conditionalFormatting>
  <conditionalFormatting sqref="C9:IW9">
    <cfRule type="cellIs" dxfId="46" priority="36" stopIfTrue="1" operator="lessThan">
      <formula>115</formula>
    </cfRule>
    <cfRule type="cellIs" dxfId="45" priority="37" stopIfTrue="1" operator="greaterThan">
      <formula>359</formula>
    </cfRule>
  </conditionalFormatting>
  <conditionalFormatting sqref="C10:IW10">
    <cfRule type="cellIs" dxfId="44" priority="38" stopIfTrue="1" operator="lessThan">
      <formula>9</formula>
    </cfRule>
    <cfRule type="cellIs" dxfId="43" priority="39" stopIfTrue="1" operator="greaterThan">
      <formula>54</formula>
    </cfRule>
  </conditionalFormatting>
  <conditionalFormatting sqref="C11:IW11">
    <cfRule type="cellIs" dxfId="42" priority="40" stopIfTrue="1" operator="lessThan">
      <formula>6.3</formula>
    </cfRule>
    <cfRule type="cellIs" dxfId="41" priority="41" stopIfTrue="1" operator="greaterThan">
      <formula>8.1</formula>
    </cfRule>
  </conditionalFormatting>
  <conditionalFormatting sqref="C12:IW12">
    <cfRule type="cellIs" dxfId="40" priority="42" stopIfTrue="1" operator="lessThan">
      <formula>3.9</formula>
    </cfRule>
    <cfRule type="cellIs" dxfId="39" priority="43" stopIfTrue="1" operator="greaterThan">
      <formula>5.1</formula>
    </cfRule>
  </conditionalFormatting>
  <conditionalFormatting sqref="C13:IW13">
    <cfRule type="cellIs" dxfId="38" priority="56" stopIfTrue="1" operator="lessThan">
      <formula>201</formula>
    </cfRule>
    <cfRule type="cellIs" dxfId="37" priority="57" stopIfTrue="1" operator="greaterThan">
      <formula>436</formula>
    </cfRule>
  </conditionalFormatting>
  <conditionalFormatting sqref="C14:IW14">
    <cfRule type="cellIs" dxfId="36" priority="44" stopIfTrue="1" operator="lessThan">
      <formula>0.3</formula>
    </cfRule>
    <cfRule type="cellIs" dxfId="35" priority="45" stopIfTrue="1" operator="greaterThan">
      <formula>1.3</formula>
    </cfRule>
  </conditionalFormatting>
  <conditionalFormatting sqref="C15:IW15">
    <cfRule type="cellIs" dxfId="34" priority="60" stopIfTrue="1" operator="equal">
      <formula>"0.1&gt;"</formula>
    </cfRule>
    <cfRule type="cellIs" dxfId="33" priority="61" stopIfTrue="1" operator="greaterThan">
      <formula>0.2</formula>
    </cfRule>
  </conditionalFormatting>
  <conditionalFormatting sqref="C16:IW16">
    <cfRule type="cellIs" dxfId="32" priority="46" stopIfTrue="1" operator="lessThan">
      <formula>0.6</formula>
    </cfRule>
    <cfRule type="cellIs" dxfId="31" priority="47" stopIfTrue="1" operator="greaterThan">
      <formula>1.1</formula>
    </cfRule>
  </conditionalFormatting>
  <conditionalFormatting sqref="C17:IW17">
    <cfRule type="cellIs" dxfId="30" priority="48" stopIfTrue="1" operator="lessThan">
      <formula>3.6</formula>
    </cfRule>
    <cfRule type="cellIs" dxfId="29" priority="49" stopIfTrue="1" operator="greaterThan">
      <formula>7.8</formula>
    </cfRule>
  </conditionalFormatting>
  <conditionalFormatting sqref="C18:IW18">
    <cfRule type="cellIs" dxfId="28" priority="50" stopIfTrue="1" operator="lessThan">
      <formula>8</formula>
    </cfRule>
    <cfRule type="cellIs" dxfId="27" priority="51" stopIfTrue="1" operator="greaterThan">
      <formula>22</formula>
    </cfRule>
  </conditionalFormatting>
  <conditionalFormatting sqref="C19:IW19">
    <cfRule type="cellIs" dxfId="26" priority="52" stopIfTrue="1" operator="lessThan">
      <formula>140</formula>
    </cfRule>
    <cfRule type="cellIs" dxfId="25" priority="53" stopIfTrue="1" operator="greaterThan">
      <formula>220</formula>
    </cfRule>
  </conditionalFormatting>
  <conditionalFormatting sqref="C20:IW20">
    <cfRule type="cellIs" dxfId="24" priority="7" stopIfTrue="1" operator="lessThan">
      <formula>44</formula>
    </cfRule>
    <cfRule type="cellIs" dxfId="23" priority="8" stopIfTrue="1" operator="greaterThan">
      <formula>170</formula>
    </cfRule>
  </conditionalFormatting>
  <conditionalFormatting sqref="C21:IW21">
    <cfRule type="cellIs" dxfId="22" priority="5" stopIfTrue="1" operator="lessThan">
      <formula>1</formula>
    </cfRule>
    <cfRule type="cellIs" dxfId="21" priority="6" stopIfTrue="1" operator="greaterThan">
      <formula>11</formula>
    </cfRule>
  </conditionalFormatting>
  <conditionalFormatting sqref="C22:IW22">
    <cfRule type="cellIs" dxfId="20" priority="9" stopIfTrue="1" operator="lessThan">
      <formula>78</formula>
    </cfRule>
    <cfRule type="cellIs" dxfId="19" priority="10" stopIfTrue="1" operator="greaterThan">
      <formula>110</formula>
    </cfRule>
  </conditionalFormatting>
  <conditionalFormatting sqref="C23:IW23">
    <cfRule type="cellIs" dxfId="18" priority="11" stopIfTrue="1" operator="lessThan">
      <formula>36</formula>
    </cfRule>
    <cfRule type="cellIs" dxfId="17" priority="12" stopIfTrue="1" operator="greaterThan">
      <formula>129</formula>
    </cfRule>
  </conditionalFormatting>
  <conditionalFormatting sqref="C24:IW24">
    <cfRule type="cellIs" dxfId="16" priority="13" stopIfTrue="1" operator="lessThan">
      <formula>136</formula>
    </cfRule>
    <cfRule type="cellIs" dxfId="15" priority="14" stopIfTrue="1" operator="greaterThan">
      <formula>144</formula>
    </cfRule>
  </conditionalFormatting>
  <conditionalFormatting sqref="C25:IW25">
    <cfRule type="cellIs" dxfId="14" priority="15" stopIfTrue="1" operator="lessThan">
      <formula>3.6</formula>
    </cfRule>
    <cfRule type="cellIs" dxfId="13" priority="16" stopIfTrue="1" operator="greaterThan">
      <formula>4.8</formula>
    </cfRule>
  </conditionalFormatting>
  <conditionalFormatting sqref="C26:IW26">
    <cfRule type="cellIs" dxfId="12" priority="17" stopIfTrue="1" operator="lessThan">
      <formula>99</formula>
    </cfRule>
    <cfRule type="cellIs" dxfId="11" priority="18" stopIfTrue="1" operator="greaterThan">
      <formula>109</formula>
    </cfRule>
  </conditionalFormatting>
  <conditionalFormatting sqref="C27:IW27">
    <cfRule type="cellIs" dxfId="10" priority="19" stopIfTrue="1" operator="lessThan">
      <formula>8.5</formula>
    </cfRule>
    <cfRule type="cellIs" dxfId="9" priority="20" stopIfTrue="1" operator="greaterThan">
      <formula>9.9</formula>
    </cfRule>
  </conditionalFormatting>
  <conditionalFormatting sqref="C28:IW28">
    <cfRule type="cellIs" dxfId="8" priority="21" stopIfTrue="1" operator="greaterThan">
      <formula>0.2</formula>
    </cfRule>
  </conditionalFormatting>
  <conditionalFormatting sqref="C30:IW30">
    <cfRule type="cellIs" dxfId="7" priority="22" stopIfTrue="1" operator="lessThan">
      <formula>93</formula>
    </cfRule>
    <cfRule type="cellIs" dxfId="6" priority="23" stopIfTrue="1" operator="greaterThan">
      <formula>426</formula>
    </cfRule>
  </conditionalFormatting>
  <conditionalFormatting sqref="C31:IW31">
    <cfRule type="cellIs" dxfId="5" priority="3" stopIfTrue="1" operator="lessThan">
      <formula>826</formula>
    </cfRule>
    <cfRule type="cellIs" dxfId="4" priority="4" stopIfTrue="1" operator="greaterThan">
      <formula>1840</formula>
    </cfRule>
  </conditionalFormatting>
  <conditionalFormatting sqref="C32:IW32">
    <cfRule type="cellIs" dxfId="3" priority="1" stopIfTrue="1" operator="lessThan">
      <formula>27</formula>
    </cfRule>
    <cfRule type="cellIs" dxfId="2" priority="2" stopIfTrue="1" operator="greaterThan">
      <formula>205</formula>
    </cfRule>
  </conditionalFormatting>
  <conditionalFormatting sqref="C34:IW34">
    <cfRule type="cellIs" dxfId="1" priority="58" stopIfTrue="1" operator="lessThan">
      <formula>55</formula>
    </cfRule>
    <cfRule type="cellIs" dxfId="0" priority="59" stopIfTrue="1" operator="greaterThan">
      <formula>65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C5B2-99F5-4191-A140-33FA8C72DB5C}">
  <sheetPr>
    <tabColor theme="7" tint="0.79998168889431442"/>
  </sheetPr>
  <dimension ref="A1:AB44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T1" sqref="T1"/>
    </sheetView>
  </sheetViews>
  <sheetFormatPr defaultColWidth="9" defaultRowHeight="11.25" customHeight="1" outlineLevelCol="1" x14ac:dyDescent="0.25"/>
  <cols>
    <col min="1" max="1" width="9" style="3"/>
    <col min="2" max="3" width="6.73046875" style="1" customWidth="1" outlineLevel="1"/>
    <col min="4" max="4" width="9.1328125" style="2" bestFit="1" customWidth="1"/>
    <col min="5" max="8" width="9.06640625" style="2" bestFit="1" customWidth="1"/>
    <col min="9" max="14" width="9.19921875" style="2" bestFit="1" customWidth="1"/>
    <col min="15" max="17" width="9" style="2"/>
    <col min="18" max="24" width="9.1328125" style="2" bestFit="1" customWidth="1"/>
    <col min="25" max="16384" width="9" style="2"/>
  </cols>
  <sheetData>
    <row r="1" spans="1:28" s="22" customFormat="1" ht="11.25" customHeight="1" x14ac:dyDescent="0.25">
      <c r="A1" s="33"/>
      <c r="B1" s="67" t="s">
        <v>0</v>
      </c>
      <c r="C1" s="68"/>
      <c r="D1" s="46">
        <v>44403</v>
      </c>
      <c r="E1" s="46">
        <v>44438</v>
      </c>
      <c r="F1" s="46">
        <v>44466</v>
      </c>
      <c r="G1" s="46">
        <v>44508</v>
      </c>
      <c r="H1" s="46">
        <v>44523</v>
      </c>
      <c r="I1" s="46">
        <v>44525</v>
      </c>
      <c r="J1" s="46">
        <v>44527</v>
      </c>
      <c r="K1" s="46">
        <v>44529</v>
      </c>
      <c r="L1" s="46">
        <v>44550</v>
      </c>
      <c r="M1" s="46">
        <v>44592</v>
      </c>
      <c r="N1" s="46">
        <v>44648</v>
      </c>
      <c r="O1" s="46">
        <v>44725</v>
      </c>
      <c r="P1" s="46">
        <v>44789</v>
      </c>
      <c r="Q1" s="46">
        <v>44795</v>
      </c>
      <c r="R1" s="46">
        <v>44858</v>
      </c>
      <c r="S1" s="46">
        <v>44895</v>
      </c>
      <c r="T1" s="46"/>
      <c r="U1" s="46"/>
      <c r="V1" s="46"/>
      <c r="W1" s="46"/>
      <c r="X1" s="46"/>
      <c r="Y1" s="46"/>
      <c r="Z1" s="46"/>
      <c r="AA1" s="46"/>
      <c r="AB1" s="47"/>
    </row>
    <row r="2" spans="1:28" s="24" customFormat="1" ht="11.25" customHeight="1" x14ac:dyDescent="0.25">
      <c r="A2" s="36" t="s">
        <v>1</v>
      </c>
      <c r="B2" s="9">
        <v>3.2</v>
      </c>
      <c r="C2" s="9">
        <v>9.6</v>
      </c>
      <c r="D2" s="9">
        <v>5.25</v>
      </c>
      <c r="E2" s="9">
        <v>8.76</v>
      </c>
      <c r="F2" s="9">
        <v>6.56</v>
      </c>
      <c r="G2" s="9">
        <v>6.36</v>
      </c>
      <c r="H2" s="9">
        <v>10.8</v>
      </c>
      <c r="I2" s="9">
        <v>6.56</v>
      </c>
      <c r="J2" s="9">
        <v>7.25</v>
      </c>
      <c r="K2" s="9">
        <v>7.76</v>
      </c>
      <c r="L2" s="9">
        <v>5.25</v>
      </c>
      <c r="M2" s="9">
        <v>6.81</v>
      </c>
      <c r="N2" s="9">
        <v>6.32</v>
      </c>
      <c r="O2" s="9">
        <v>4.95</v>
      </c>
      <c r="P2" s="9">
        <v>9.24</v>
      </c>
      <c r="Q2" s="9">
        <v>8.57</v>
      </c>
      <c r="R2" s="9">
        <v>7.81</v>
      </c>
      <c r="S2" s="9">
        <v>7.78</v>
      </c>
      <c r="T2" s="9"/>
      <c r="U2" s="9"/>
      <c r="V2" s="9"/>
      <c r="W2" s="9"/>
      <c r="X2" s="9"/>
      <c r="Y2" s="9"/>
      <c r="Z2" s="9"/>
      <c r="AA2" s="9"/>
      <c r="AB2" s="27"/>
    </row>
    <row r="3" spans="1:28" s="24" customFormat="1" ht="11.25" customHeight="1" x14ac:dyDescent="0.25">
      <c r="A3" s="36" t="s">
        <v>3</v>
      </c>
      <c r="B3" s="9">
        <v>3.92</v>
      </c>
      <c r="C3" s="9">
        <v>5.47</v>
      </c>
      <c r="D3" s="9">
        <v>4.4800000000000004</v>
      </c>
      <c r="E3" s="9">
        <v>4.38</v>
      </c>
      <c r="F3" s="9">
        <v>4.62</v>
      </c>
      <c r="G3" s="9">
        <v>4.5599999999999996</v>
      </c>
      <c r="H3" s="9">
        <v>4.3499999999999996</v>
      </c>
      <c r="I3" s="9">
        <v>4.28</v>
      </c>
      <c r="J3" s="9">
        <v>4.28</v>
      </c>
      <c r="K3" s="9">
        <v>4.42</v>
      </c>
      <c r="L3" s="9">
        <v>4.55</v>
      </c>
      <c r="M3" s="9">
        <v>4.75</v>
      </c>
      <c r="N3" s="9">
        <v>4.4000000000000004</v>
      </c>
      <c r="O3" s="9">
        <v>4.5599999999999996</v>
      </c>
      <c r="P3" s="9"/>
      <c r="Q3" s="9">
        <v>4.2699999999999996</v>
      </c>
      <c r="R3" s="9">
        <v>4.5999999999999996</v>
      </c>
      <c r="S3" s="9">
        <v>4.71</v>
      </c>
      <c r="T3" s="9"/>
      <c r="U3" s="9"/>
      <c r="V3" s="9"/>
      <c r="W3" s="9"/>
      <c r="X3" s="9"/>
      <c r="Y3" s="9"/>
      <c r="Z3" s="9"/>
      <c r="AA3" s="9"/>
      <c r="AB3" s="27"/>
    </row>
    <row r="4" spans="1:28" s="23" customFormat="1" ht="11.25" customHeight="1" x14ac:dyDescent="0.25">
      <c r="A4" s="35" t="s">
        <v>5</v>
      </c>
      <c r="B4" s="9">
        <v>12.2</v>
      </c>
      <c r="C4" s="9">
        <v>16.8</v>
      </c>
      <c r="D4" s="7">
        <v>13.7</v>
      </c>
      <c r="E4" s="7">
        <v>13.2</v>
      </c>
      <c r="F4" s="7">
        <v>13.8</v>
      </c>
      <c r="G4" s="7">
        <v>13.6</v>
      </c>
      <c r="H4" s="7">
        <v>13.2</v>
      </c>
      <c r="I4" s="7">
        <v>12.9</v>
      </c>
      <c r="J4" s="7">
        <v>12.7</v>
      </c>
      <c r="K4" s="7">
        <v>13.4</v>
      </c>
      <c r="L4" s="7">
        <v>13.4</v>
      </c>
      <c r="M4" s="7">
        <v>13.9</v>
      </c>
      <c r="N4" s="7">
        <v>13.1</v>
      </c>
      <c r="O4" s="7">
        <v>13.4</v>
      </c>
      <c r="P4" s="7"/>
      <c r="Q4" s="7">
        <v>12.7</v>
      </c>
      <c r="R4" s="7">
        <v>13.9</v>
      </c>
      <c r="S4" s="7">
        <v>14.3</v>
      </c>
      <c r="T4" s="7"/>
      <c r="U4" s="7"/>
      <c r="V4" s="7"/>
      <c r="W4" s="7"/>
      <c r="X4" s="7"/>
      <c r="Y4" s="7"/>
      <c r="Z4" s="7"/>
      <c r="AA4" s="7"/>
      <c r="AB4" s="26"/>
    </row>
    <row r="5" spans="1:28" s="25" customFormat="1" ht="11.25" customHeight="1" x14ac:dyDescent="0.25">
      <c r="A5" s="37" t="s">
        <v>7</v>
      </c>
      <c r="B5" s="9">
        <v>139</v>
      </c>
      <c r="C5" s="9">
        <v>360</v>
      </c>
      <c r="D5" s="11">
        <v>278</v>
      </c>
      <c r="E5" s="11">
        <v>300</v>
      </c>
      <c r="F5" s="11">
        <v>308</v>
      </c>
      <c r="G5" s="11">
        <v>337</v>
      </c>
      <c r="H5" s="11">
        <v>258</v>
      </c>
      <c r="I5" s="11">
        <v>274</v>
      </c>
      <c r="J5" s="11">
        <v>297</v>
      </c>
      <c r="K5" s="11">
        <v>293</v>
      </c>
      <c r="L5" s="11">
        <v>262</v>
      </c>
      <c r="M5" s="11">
        <v>292</v>
      </c>
      <c r="N5" s="11">
        <v>273</v>
      </c>
      <c r="O5" s="11">
        <v>303</v>
      </c>
      <c r="P5" s="11">
        <v>261</v>
      </c>
      <c r="Q5" s="11">
        <v>292</v>
      </c>
      <c r="R5" s="11">
        <v>280</v>
      </c>
      <c r="S5" s="11">
        <v>281</v>
      </c>
      <c r="T5" s="11"/>
      <c r="U5" s="11"/>
      <c r="V5" s="11"/>
      <c r="W5" s="11"/>
      <c r="X5" s="11"/>
      <c r="Y5" s="11"/>
      <c r="Z5" s="11"/>
      <c r="AA5" s="11"/>
      <c r="AB5" s="28"/>
    </row>
    <row r="6" spans="1:28" s="25" customFormat="1" ht="11.25" customHeight="1" x14ac:dyDescent="0.25">
      <c r="A6" s="38" t="s">
        <v>78</v>
      </c>
      <c r="B6" s="63">
        <v>12</v>
      </c>
      <c r="C6" s="63">
        <v>30</v>
      </c>
      <c r="D6" s="13">
        <v>43</v>
      </c>
      <c r="E6" s="13">
        <v>41</v>
      </c>
      <c r="F6" s="13">
        <v>41</v>
      </c>
      <c r="G6" s="13">
        <v>42</v>
      </c>
      <c r="H6" s="13">
        <v>38</v>
      </c>
      <c r="I6" s="13">
        <v>55</v>
      </c>
      <c r="J6" s="13">
        <v>41</v>
      </c>
      <c r="K6" s="13">
        <v>48</v>
      </c>
      <c r="L6" s="13">
        <v>36</v>
      </c>
      <c r="M6" s="13">
        <v>50</v>
      </c>
      <c r="N6" s="13">
        <v>46</v>
      </c>
      <c r="O6" s="13">
        <v>39</v>
      </c>
      <c r="P6" s="13">
        <v>53</v>
      </c>
      <c r="Q6" s="13">
        <v>35</v>
      </c>
      <c r="R6" s="13">
        <v>60</v>
      </c>
      <c r="S6" s="13">
        <v>45</v>
      </c>
      <c r="T6" s="13"/>
      <c r="U6" s="13"/>
      <c r="V6" s="13"/>
      <c r="W6" s="13"/>
      <c r="X6" s="13"/>
      <c r="Y6" s="13"/>
      <c r="Z6" s="13"/>
      <c r="AA6" s="13"/>
      <c r="AB6" s="29"/>
    </row>
    <row r="7" spans="1:28" s="25" customFormat="1" ht="11.25" customHeight="1" x14ac:dyDescent="0.25">
      <c r="A7" s="38" t="s">
        <v>79</v>
      </c>
      <c r="B7" s="63">
        <v>10</v>
      </c>
      <c r="C7" s="63">
        <v>42</v>
      </c>
      <c r="D7" s="13">
        <v>47</v>
      </c>
      <c r="E7" s="13">
        <v>50</v>
      </c>
      <c r="F7" s="13">
        <v>59</v>
      </c>
      <c r="G7" s="13">
        <v>49</v>
      </c>
      <c r="H7" s="13">
        <v>34</v>
      </c>
      <c r="I7" s="13">
        <v>54</v>
      </c>
      <c r="J7" s="13">
        <v>47</v>
      </c>
      <c r="K7" s="13">
        <v>61</v>
      </c>
      <c r="L7" s="13">
        <v>30</v>
      </c>
      <c r="M7" s="13">
        <v>50</v>
      </c>
      <c r="N7" s="13">
        <v>48</v>
      </c>
      <c r="O7" s="13">
        <v>50</v>
      </c>
      <c r="P7" s="13">
        <v>64</v>
      </c>
      <c r="Q7" s="13">
        <v>40</v>
      </c>
      <c r="R7" s="13">
        <v>58</v>
      </c>
      <c r="S7" s="13">
        <v>51</v>
      </c>
      <c r="T7" s="13"/>
      <c r="U7" s="13"/>
      <c r="V7" s="13"/>
      <c r="W7" s="13"/>
      <c r="X7" s="13"/>
      <c r="Y7" s="13"/>
      <c r="Z7" s="13"/>
      <c r="AA7" s="13"/>
      <c r="AB7" s="29"/>
    </row>
    <row r="8" spans="1:28" s="25" customFormat="1" ht="11.25" customHeight="1" x14ac:dyDescent="0.25">
      <c r="A8" s="37" t="s">
        <v>13</v>
      </c>
      <c r="B8" s="9">
        <v>124</v>
      </c>
      <c r="C8" s="9">
        <v>222</v>
      </c>
      <c r="D8" s="11">
        <v>196</v>
      </c>
      <c r="E8" s="11">
        <v>180</v>
      </c>
      <c r="F8" s="11">
        <v>177</v>
      </c>
      <c r="G8" s="11">
        <v>198</v>
      </c>
      <c r="H8" s="11">
        <v>163</v>
      </c>
      <c r="I8" s="11">
        <v>145</v>
      </c>
      <c r="J8" s="11">
        <v>121</v>
      </c>
      <c r="K8" s="11">
        <v>153</v>
      </c>
      <c r="L8" s="11">
        <v>195</v>
      </c>
      <c r="M8" s="11">
        <v>210</v>
      </c>
      <c r="N8" s="11">
        <v>195</v>
      </c>
      <c r="O8" s="11">
        <v>192</v>
      </c>
      <c r="P8" s="11">
        <v>173</v>
      </c>
      <c r="Q8" s="11">
        <v>178</v>
      </c>
      <c r="R8" s="11">
        <v>212</v>
      </c>
      <c r="S8" s="11">
        <v>180</v>
      </c>
      <c r="T8" s="11"/>
      <c r="U8" s="11"/>
      <c r="V8" s="11"/>
      <c r="W8" s="11"/>
      <c r="X8" s="11"/>
      <c r="Y8" s="11"/>
      <c r="Z8" s="11"/>
      <c r="AA8" s="11"/>
      <c r="AB8" s="28"/>
    </row>
    <row r="9" spans="1:28" s="25" customFormat="1" ht="11.25" customHeight="1" x14ac:dyDescent="0.25">
      <c r="A9" s="38" t="s">
        <v>15</v>
      </c>
      <c r="B9" s="63">
        <v>38</v>
      </c>
      <c r="C9" s="63">
        <v>113</v>
      </c>
      <c r="D9" s="13">
        <v>208</v>
      </c>
      <c r="E9" s="13">
        <v>185</v>
      </c>
      <c r="F9" s="13">
        <v>182</v>
      </c>
      <c r="G9" s="13">
        <v>222</v>
      </c>
      <c r="H9" s="13">
        <v>193</v>
      </c>
      <c r="I9" s="13">
        <v>184</v>
      </c>
      <c r="J9" s="13">
        <v>169</v>
      </c>
      <c r="K9" s="13">
        <v>177</v>
      </c>
      <c r="L9" s="13">
        <v>182</v>
      </c>
      <c r="M9" s="13">
        <v>190</v>
      </c>
      <c r="N9" s="13">
        <v>205</v>
      </c>
      <c r="O9" s="13">
        <v>213</v>
      </c>
      <c r="P9" s="13">
        <v>219</v>
      </c>
      <c r="Q9" s="13">
        <v>193</v>
      </c>
      <c r="R9" s="13">
        <v>203</v>
      </c>
      <c r="S9" s="13">
        <v>212</v>
      </c>
      <c r="T9" s="13"/>
      <c r="U9" s="13"/>
      <c r="V9" s="13"/>
      <c r="W9" s="13"/>
      <c r="X9" s="13"/>
      <c r="Y9" s="13"/>
      <c r="Z9" s="13"/>
      <c r="AA9" s="13"/>
      <c r="AB9" s="29"/>
    </row>
    <row r="10" spans="1:28" s="25" customFormat="1" ht="11.25" customHeight="1" x14ac:dyDescent="0.25">
      <c r="A10" s="38" t="s">
        <v>17</v>
      </c>
      <c r="B10" s="63">
        <v>9</v>
      </c>
      <c r="C10" s="63">
        <v>54</v>
      </c>
      <c r="D10" s="13">
        <v>789</v>
      </c>
      <c r="E10" s="13">
        <v>649</v>
      </c>
      <c r="F10" s="13">
        <v>670</v>
      </c>
      <c r="G10" s="13">
        <v>637</v>
      </c>
      <c r="H10" s="13">
        <v>565</v>
      </c>
      <c r="I10" s="13">
        <v>534</v>
      </c>
      <c r="J10" s="13">
        <v>510</v>
      </c>
      <c r="K10" s="13">
        <v>576</v>
      </c>
      <c r="L10" s="13">
        <v>595</v>
      </c>
      <c r="M10" s="13">
        <v>700</v>
      </c>
      <c r="N10" s="13">
        <v>713</v>
      </c>
      <c r="O10" s="13">
        <v>792</v>
      </c>
      <c r="P10" s="13">
        <v>764</v>
      </c>
      <c r="Q10" s="13">
        <v>700</v>
      </c>
      <c r="R10" s="13">
        <v>828</v>
      </c>
      <c r="S10" s="13">
        <v>720</v>
      </c>
      <c r="T10" s="13"/>
      <c r="U10" s="13"/>
      <c r="V10" s="13"/>
      <c r="W10" s="13"/>
      <c r="X10" s="13"/>
      <c r="Y10" s="13"/>
      <c r="Z10" s="13"/>
      <c r="AA10" s="13"/>
      <c r="AB10" s="29"/>
    </row>
    <row r="11" spans="1:28" s="23" customFormat="1" ht="11.25" customHeight="1" x14ac:dyDescent="0.25">
      <c r="A11" s="35" t="s">
        <v>19</v>
      </c>
      <c r="B11" s="9">
        <v>6.3</v>
      </c>
      <c r="C11" s="9">
        <v>8.1</v>
      </c>
      <c r="D11" s="7">
        <v>7.4</v>
      </c>
      <c r="E11" s="7">
        <v>7.2</v>
      </c>
      <c r="F11" s="7">
        <v>7.3</v>
      </c>
      <c r="G11" s="7">
        <v>7.8</v>
      </c>
      <c r="H11" s="7">
        <v>7.6</v>
      </c>
      <c r="I11" s="7">
        <v>6.9</v>
      </c>
      <c r="J11" s="7">
        <v>7.4</v>
      </c>
      <c r="K11" s="7">
        <v>7.4</v>
      </c>
      <c r="L11" s="7">
        <v>7.5</v>
      </c>
      <c r="M11" s="7">
        <v>8</v>
      </c>
      <c r="N11" s="7">
        <v>7.6</v>
      </c>
      <c r="O11" s="7">
        <v>7.4</v>
      </c>
      <c r="P11" s="7">
        <v>7.7</v>
      </c>
      <c r="Q11" s="7">
        <v>7</v>
      </c>
      <c r="R11" s="7">
        <v>7.6</v>
      </c>
      <c r="S11" s="7">
        <v>8</v>
      </c>
      <c r="T11" s="7"/>
      <c r="U11" s="7"/>
      <c r="V11" s="7"/>
      <c r="W11" s="7"/>
      <c r="X11" s="7"/>
      <c r="Y11" s="7"/>
      <c r="Z11" s="7"/>
      <c r="AA11" s="7"/>
      <c r="AB11" s="26"/>
    </row>
    <row r="12" spans="1:28" s="23" customFormat="1" ht="11.25" customHeight="1" x14ac:dyDescent="0.25">
      <c r="A12" s="35" t="s">
        <v>21</v>
      </c>
      <c r="B12" s="9">
        <v>3.9</v>
      </c>
      <c r="C12" s="9">
        <v>5.0999999999999996</v>
      </c>
      <c r="D12" s="7">
        <v>4</v>
      </c>
      <c r="E12" s="7">
        <v>3.8</v>
      </c>
      <c r="F12" s="7">
        <v>3.8</v>
      </c>
      <c r="G12" s="7">
        <v>3.8</v>
      </c>
      <c r="H12" s="7">
        <v>3.4</v>
      </c>
      <c r="I12" s="7">
        <v>3.1</v>
      </c>
      <c r="J12" s="7">
        <v>3.2</v>
      </c>
      <c r="K12" s="7">
        <v>3.4</v>
      </c>
      <c r="L12" s="7">
        <v>3.6</v>
      </c>
      <c r="M12" s="7">
        <v>4</v>
      </c>
      <c r="N12" s="7">
        <v>3.8</v>
      </c>
      <c r="O12" s="7">
        <v>3.6</v>
      </c>
      <c r="P12" s="7">
        <v>3.3</v>
      </c>
      <c r="Q12" s="7">
        <v>3.3</v>
      </c>
      <c r="R12" s="7">
        <v>3.7</v>
      </c>
      <c r="S12" s="7">
        <v>3.7</v>
      </c>
      <c r="T12" s="7"/>
      <c r="U12" s="7"/>
      <c r="V12" s="7"/>
      <c r="W12" s="7"/>
      <c r="X12" s="7"/>
      <c r="Y12" s="7"/>
      <c r="Z12" s="7"/>
      <c r="AA12" s="7"/>
      <c r="AB12" s="26"/>
    </row>
    <row r="13" spans="1:28" s="25" customFormat="1" ht="11.25" customHeight="1" x14ac:dyDescent="0.25">
      <c r="A13" s="37" t="s">
        <v>52</v>
      </c>
      <c r="B13" s="9">
        <v>201</v>
      </c>
      <c r="C13" s="9">
        <v>436</v>
      </c>
      <c r="D13" s="11">
        <v>198</v>
      </c>
      <c r="E13" s="11">
        <v>191</v>
      </c>
      <c r="F13" s="11">
        <v>197</v>
      </c>
      <c r="G13" s="11">
        <v>193</v>
      </c>
      <c r="H13" s="11"/>
      <c r="I13" s="11">
        <v>168</v>
      </c>
      <c r="J13" s="11"/>
      <c r="K13" s="11">
        <v>179</v>
      </c>
      <c r="L13" s="11">
        <v>191</v>
      </c>
      <c r="M13" s="11">
        <v>213</v>
      </c>
      <c r="N13" s="11">
        <v>190</v>
      </c>
      <c r="O13" s="11">
        <v>177</v>
      </c>
      <c r="P13" s="11">
        <v>171</v>
      </c>
      <c r="Q13" s="11">
        <v>163</v>
      </c>
      <c r="R13" s="11">
        <v>199</v>
      </c>
      <c r="S13" s="11">
        <v>185</v>
      </c>
      <c r="T13" s="11"/>
      <c r="U13" s="11"/>
      <c r="V13" s="11"/>
      <c r="W13" s="11"/>
      <c r="X13" s="11"/>
      <c r="Y13" s="11"/>
      <c r="Z13" s="11"/>
      <c r="AA13" s="11"/>
      <c r="AB13" s="28"/>
    </row>
    <row r="14" spans="1:28" s="23" customFormat="1" ht="11.25" customHeight="1" x14ac:dyDescent="0.25">
      <c r="A14" s="39" t="s">
        <v>23</v>
      </c>
      <c r="B14" s="63">
        <v>0.3</v>
      </c>
      <c r="C14" s="63">
        <v>1.3</v>
      </c>
      <c r="D14" s="15">
        <v>0.8</v>
      </c>
      <c r="E14" s="15">
        <v>0.7</v>
      </c>
      <c r="F14" s="15">
        <v>0.7</v>
      </c>
      <c r="G14" s="15">
        <v>0.8</v>
      </c>
      <c r="H14" s="15">
        <v>1.3</v>
      </c>
      <c r="I14" s="15">
        <v>0.8</v>
      </c>
      <c r="J14" s="15">
        <v>0.8</v>
      </c>
      <c r="K14" s="15">
        <v>0.7</v>
      </c>
      <c r="L14" s="15">
        <v>0.7</v>
      </c>
      <c r="M14" s="15">
        <v>0.8</v>
      </c>
      <c r="N14" s="15">
        <v>0.8</v>
      </c>
      <c r="O14" s="15">
        <v>0.8</v>
      </c>
      <c r="P14" s="15">
        <v>0.9</v>
      </c>
      <c r="Q14" s="15">
        <v>0.9</v>
      </c>
      <c r="R14" s="15">
        <v>1.1000000000000001</v>
      </c>
      <c r="S14" s="15">
        <v>0.7</v>
      </c>
      <c r="T14" s="15"/>
      <c r="U14" s="15"/>
      <c r="V14" s="15"/>
      <c r="W14" s="15"/>
      <c r="X14" s="15"/>
      <c r="Y14" s="15"/>
      <c r="Z14" s="15"/>
      <c r="AA14" s="15"/>
      <c r="AB14" s="30"/>
    </row>
    <row r="15" spans="1:28" s="23" customFormat="1" ht="11.25" customHeight="1" x14ac:dyDescent="0.25">
      <c r="A15" s="39" t="s">
        <v>25</v>
      </c>
      <c r="B15" s="63">
        <v>0</v>
      </c>
      <c r="C15" s="63">
        <v>0.2</v>
      </c>
      <c r="D15" s="15">
        <v>0.2</v>
      </c>
      <c r="E15" s="15">
        <v>0.2</v>
      </c>
      <c r="F15" s="15">
        <v>0.2</v>
      </c>
      <c r="G15" s="15">
        <v>0.2</v>
      </c>
      <c r="H15" s="15">
        <v>0.4</v>
      </c>
      <c r="I15" s="15">
        <v>0.3</v>
      </c>
      <c r="J15" s="15">
        <v>0.2</v>
      </c>
      <c r="K15" s="15">
        <v>0.1</v>
      </c>
      <c r="L15" s="15">
        <v>0.1</v>
      </c>
      <c r="M15" s="15">
        <v>0.2</v>
      </c>
      <c r="N15" s="15">
        <v>0.2</v>
      </c>
      <c r="O15" s="15">
        <v>0.2</v>
      </c>
      <c r="P15" s="15">
        <v>0.4</v>
      </c>
      <c r="Q15" s="15">
        <v>0.2</v>
      </c>
      <c r="R15" s="15">
        <v>0.4</v>
      </c>
      <c r="S15" s="15">
        <v>0.2</v>
      </c>
      <c r="T15" s="15"/>
      <c r="U15" s="15"/>
      <c r="V15" s="15"/>
      <c r="W15" s="15"/>
      <c r="X15" s="15"/>
      <c r="Y15" s="15"/>
      <c r="Z15" s="15"/>
      <c r="AA15" s="15"/>
      <c r="AB15" s="30"/>
    </row>
    <row r="16" spans="1:28" s="24" customFormat="1" ht="11.25" customHeight="1" x14ac:dyDescent="0.25">
      <c r="A16" s="36" t="s">
        <v>40</v>
      </c>
      <c r="B16" s="9">
        <v>0.65</v>
      </c>
      <c r="C16" s="9">
        <v>1.06</v>
      </c>
      <c r="D16" s="9">
        <v>0.68</v>
      </c>
      <c r="E16" s="9">
        <v>1.06</v>
      </c>
      <c r="F16" s="9">
        <v>0.91</v>
      </c>
      <c r="G16" s="9">
        <v>0.87</v>
      </c>
      <c r="H16" s="9">
        <v>0.77</v>
      </c>
      <c r="I16" s="9">
        <v>0.61</v>
      </c>
      <c r="J16" s="9">
        <v>0.7</v>
      </c>
      <c r="K16" s="9">
        <v>0.68</v>
      </c>
      <c r="L16" s="9">
        <v>0.62</v>
      </c>
      <c r="M16" s="9">
        <v>0.68</v>
      </c>
      <c r="N16" s="9">
        <v>0.91</v>
      </c>
      <c r="O16" s="9">
        <v>0.65</v>
      </c>
      <c r="P16" s="9">
        <v>0.83</v>
      </c>
      <c r="Q16" s="9">
        <v>0.7</v>
      </c>
      <c r="R16" s="9">
        <v>0.76</v>
      </c>
      <c r="S16" s="9">
        <v>0.75</v>
      </c>
      <c r="T16" s="9"/>
      <c r="U16" s="9"/>
      <c r="V16" s="9"/>
      <c r="W16" s="9"/>
      <c r="X16" s="9"/>
      <c r="Y16" s="9"/>
      <c r="Z16" s="9"/>
      <c r="AA16" s="9"/>
      <c r="AB16" s="27"/>
    </row>
    <row r="17" spans="1:28" s="23" customFormat="1" ht="11.25" customHeight="1" x14ac:dyDescent="0.25">
      <c r="A17" s="35" t="s">
        <v>42</v>
      </c>
      <c r="B17" s="9">
        <v>3.8</v>
      </c>
      <c r="C17" s="9">
        <v>7</v>
      </c>
      <c r="D17" s="7">
        <v>4.2</v>
      </c>
      <c r="E17" s="7">
        <v>5.2</v>
      </c>
      <c r="F17" s="7">
        <v>5.4</v>
      </c>
      <c r="G17" s="7">
        <v>5.0999999999999996</v>
      </c>
      <c r="H17" s="7"/>
      <c r="I17" s="7">
        <v>2.7</v>
      </c>
      <c r="J17" s="7"/>
      <c r="K17" s="7">
        <v>2.9</v>
      </c>
      <c r="L17" s="7">
        <v>4.3</v>
      </c>
      <c r="M17" s="7">
        <v>4.9000000000000004</v>
      </c>
      <c r="N17" s="7">
        <v>4.7</v>
      </c>
      <c r="O17" s="7">
        <v>4.0999999999999996</v>
      </c>
      <c r="P17" s="7">
        <v>3.9</v>
      </c>
      <c r="Q17" s="7">
        <v>4.4000000000000004</v>
      </c>
      <c r="R17" s="7">
        <v>5.2</v>
      </c>
      <c r="S17" s="7">
        <v>5.4</v>
      </c>
      <c r="T17" s="7"/>
      <c r="U17" s="7"/>
      <c r="V17" s="7"/>
      <c r="W17" s="7"/>
      <c r="X17" s="7"/>
      <c r="Y17" s="7"/>
      <c r="Z17" s="7"/>
      <c r="AA17" s="7"/>
      <c r="AB17" s="26"/>
    </row>
    <row r="18" spans="1:28" s="25" customFormat="1" ht="11.25" customHeight="1" x14ac:dyDescent="0.25">
      <c r="A18" s="37" t="s">
        <v>44</v>
      </c>
      <c r="B18" s="9">
        <v>8</v>
      </c>
      <c r="C18" s="9">
        <v>22</v>
      </c>
      <c r="D18" s="11">
        <v>13</v>
      </c>
      <c r="E18" s="11">
        <v>16</v>
      </c>
      <c r="F18" s="11">
        <v>14</v>
      </c>
      <c r="G18" s="11">
        <v>16</v>
      </c>
      <c r="H18" s="11">
        <v>13</v>
      </c>
      <c r="I18" s="11">
        <v>8</v>
      </c>
      <c r="J18" s="11">
        <v>10</v>
      </c>
      <c r="K18" s="11">
        <v>10</v>
      </c>
      <c r="L18" s="11">
        <v>15</v>
      </c>
      <c r="M18" s="11">
        <v>17</v>
      </c>
      <c r="N18" s="11">
        <v>19</v>
      </c>
      <c r="O18" s="11">
        <v>14</v>
      </c>
      <c r="P18" s="11">
        <v>14</v>
      </c>
      <c r="Q18" s="11">
        <v>14</v>
      </c>
      <c r="R18" s="11">
        <v>17</v>
      </c>
      <c r="S18" s="11">
        <v>16</v>
      </c>
      <c r="T18" s="11"/>
      <c r="U18" s="11"/>
      <c r="V18" s="11"/>
      <c r="W18" s="11"/>
      <c r="X18" s="11"/>
      <c r="Y18" s="11"/>
      <c r="Z18" s="11"/>
      <c r="AA18" s="11"/>
      <c r="AB18" s="28"/>
    </row>
    <row r="19" spans="1:28" s="25" customFormat="1" ht="11.25" customHeight="1" x14ac:dyDescent="0.25">
      <c r="A19" s="37" t="s">
        <v>46</v>
      </c>
      <c r="B19" s="9">
        <v>140</v>
      </c>
      <c r="C19" s="9">
        <v>220</v>
      </c>
      <c r="D19" s="11">
        <v>326</v>
      </c>
      <c r="E19" s="11">
        <v>298</v>
      </c>
      <c r="F19" s="11">
        <v>295</v>
      </c>
      <c r="G19" s="11">
        <v>296</v>
      </c>
      <c r="H19" s="11">
        <v>254</v>
      </c>
      <c r="I19" s="11">
        <v>259</v>
      </c>
      <c r="J19" s="11">
        <v>242</v>
      </c>
      <c r="K19" s="11">
        <v>259</v>
      </c>
      <c r="L19" s="11">
        <v>265</v>
      </c>
      <c r="M19" s="11">
        <v>307</v>
      </c>
      <c r="N19" s="11">
        <v>272</v>
      </c>
      <c r="O19" s="11">
        <v>275</v>
      </c>
      <c r="P19" s="11"/>
      <c r="Q19" s="11">
        <v>231</v>
      </c>
      <c r="R19" s="11">
        <v>286</v>
      </c>
      <c r="S19" s="11">
        <v>260</v>
      </c>
      <c r="T19" s="11"/>
      <c r="U19" s="11"/>
      <c r="V19" s="11"/>
      <c r="W19" s="11"/>
      <c r="X19" s="11"/>
      <c r="Y19" s="11"/>
      <c r="Z19" s="11"/>
      <c r="AA19" s="11"/>
      <c r="AB19" s="28"/>
    </row>
    <row r="20" spans="1:28" s="25" customFormat="1" ht="11.25" customHeight="1" x14ac:dyDescent="0.25">
      <c r="A20" s="37" t="s">
        <v>49</v>
      </c>
      <c r="B20" s="9">
        <v>61</v>
      </c>
      <c r="C20" s="9">
        <v>257</v>
      </c>
      <c r="D20" s="11">
        <v>72</v>
      </c>
      <c r="E20" s="11">
        <v>74</v>
      </c>
      <c r="F20" s="11">
        <v>123</v>
      </c>
      <c r="G20" s="11">
        <v>77</v>
      </c>
      <c r="H20" s="11">
        <v>74</v>
      </c>
      <c r="I20" s="11">
        <v>59</v>
      </c>
      <c r="J20" s="11">
        <v>51</v>
      </c>
      <c r="K20" s="11">
        <v>48</v>
      </c>
      <c r="L20" s="11">
        <v>80</v>
      </c>
      <c r="M20" s="11">
        <v>94</v>
      </c>
      <c r="N20" s="11">
        <v>123</v>
      </c>
      <c r="O20" s="11">
        <v>79</v>
      </c>
      <c r="P20" s="11">
        <v>55</v>
      </c>
      <c r="Q20" s="11">
        <v>66</v>
      </c>
      <c r="R20" s="11">
        <v>71</v>
      </c>
      <c r="S20" s="11">
        <v>73</v>
      </c>
      <c r="T20" s="11"/>
      <c r="U20" s="11"/>
      <c r="V20" s="11"/>
      <c r="W20" s="11"/>
      <c r="X20" s="11"/>
      <c r="Y20" s="11"/>
      <c r="Z20" s="11"/>
      <c r="AA20" s="11"/>
      <c r="AB20" s="28"/>
    </row>
    <row r="21" spans="1:28" s="25" customFormat="1" ht="11.25" customHeight="1" x14ac:dyDescent="0.25">
      <c r="A21" s="37" t="s">
        <v>58</v>
      </c>
      <c r="B21" s="9">
        <v>2</v>
      </c>
      <c r="C21" s="9">
        <v>11</v>
      </c>
      <c r="D21" s="11"/>
      <c r="E21" s="11">
        <v>244</v>
      </c>
      <c r="F21" s="11">
        <v>171</v>
      </c>
      <c r="G21" s="11">
        <v>120</v>
      </c>
      <c r="H21" s="11"/>
      <c r="I21" s="11">
        <v>75</v>
      </c>
      <c r="J21" s="11"/>
      <c r="K21" s="11">
        <v>42</v>
      </c>
      <c r="L21" s="11">
        <v>59</v>
      </c>
      <c r="M21" s="11">
        <v>204</v>
      </c>
      <c r="N21" s="11">
        <v>92</v>
      </c>
      <c r="O21" s="11">
        <v>117</v>
      </c>
      <c r="P21" s="11"/>
      <c r="Q21" s="11">
        <v>300</v>
      </c>
      <c r="R21" s="11">
        <v>432</v>
      </c>
      <c r="S21" s="11">
        <v>186</v>
      </c>
      <c r="T21" s="11"/>
      <c r="U21" s="11"/>
      <c r="V21" s="11"/>
      <c r="W21" s="11"/>
      <c r="X21" s="11"/>
      <c r="Y21" s="11"/>
      <c r="Z21" s="11"/>
      <c r="AA21" s="11"/>
      <c r="AB21" s="28"/>
    </row>
    <row r="22" spans="1:28" s="25" customFormat="1" ht="11.25" customHeight="1" x14ac:dyDescent="0.25">
      <c r="A22" s="37" t="s">
        <v>27</v>
      </c>
      <c r="B22" s="9">
        <v>78</v>
      </c>
      <c r="C22" s="9">
        <v>110</v>
      </c>
      <c r="D22" s="11">
        <v>129</v>
      </c>
      <c r="E22" s="11">
        <v>101</v>
      </c>
      <c r="F22" s="11">
        <v>117</v>
      </c>
      <c r="G22" s="11">
        <v>106</v>
      </c>
      <c r="H22" s="11">
        <v>125</v>
      </c>
      <c r="I22" s="11">
        <v>61</v>
      </c>
      <c r="J22" s="11">
        <v>69</v>
      </c>
      <c r="K22" s="11">
        <v>71</v>
      </c>
      <c r="L22" s="11">
        <v>110</v>
      </c>
      <c r="M22" s="11">
        <v>104</v>
      </c>
      <c r="N22" s="11">
        <v>102</v>
      </c>
      <c r="O22" s="11">
        <v>130</v>
      </c>
      <c r="P22" s="11">
        <v>159</v>
      </c>
      <c r="Q22" s="11">
        <v>119</v>
      </c>
      <c r="R22" s="11">
        <v>105</v>
      </c>
      <c r="S22" s="11">
        <v>121</v>
      </c>
      <c r="T22" s="11"/>
      <c r="U22" s="11"/>
      <c r="V22" s="11"/>
      <c r="W22" s="11"/>
      <c r="X22" s="11"/>
      <c r="Y22" s="11"/>
      <c r="Z22" s="11"/>
      <c r="AA22" s="11"/>
      <c r="AB22" s="28"/>
    </row>
    <row r="23" spans="1:28" s="25" customFormat="1" ht="11.25" customHeight="1" x14ac:dyDescent="0.25">
      <c r="A23" s="37" t="s">
        <v>29</v>
      </c>
      <c r="B23" s="9">
        <v>45</v>
      </c>
      <c r="C23" s="9">
        <v>140</v>
      </c>
      <c r="D23" s="11">
        <v>53</v>
      </c>
      <c r="E23" s="11">
        <v>56</v>
      </c>
      <c r="F23" s="11">
        <v>54</v>
      </c>
      <c r="G23" s="11">
        <v>57</v>
      </c>
      <c r="H23" s="11">
        <v>47</v>
      </c>
      <c r="I23" s="11">
        <v>40</v>
      </c>
      <c r="J23" s="11">
        <v>45</v>
      </c>
      <c r="K23" s="11">
        <v>54</v>
      </c>
      <c r="L23" s="11">
        <v>49</v>
      </c>
      <c r="M23" s="11">
        <v>56</v>
      </c>
      <c r="N23" s="11">
        <v>52</v>
      </c>
      <c r="O23" s="11">
        <v>47</v>
      </c>
      <c r="P23" s="11">
        <v>34</v>
      </c>
      <c r="Q23" s="11">
        <v>48</v>
      </c>
      <c r="R23" s="11">
        <v>50</v>
      </c>
      <c r="S23" s="11">
        <v>55</v>
      </c>
      <c r="T23" s="11"/>
      <c r="U23" s="11"/>
      <c r="V23" s="11"/>
      <c r="W23" s="11"/>
      <c r="X23" s="11"/>
      <c r="Y23" s="11"/>
      <c r="Z23" s="11"/>
      <c r="AA23" s="11"/>
      <c r="AB23" s="28"/>
    </row>
    <row r="24" spans="1:28" s="25" customFormat="1" ht="11.25" customHeight="1" x14ac:dyDescent="0.25">
      <c r="A24" s="37" t="s">
        <v>30</v>
      </c>
      <c r="B24" s="9">
        <v>138</v>
      </c>
      <c r="C24" s="9">
        <v>145</v>
      </c>
      <c r="D24" s="11">
        <v>137</v>
      </c>
      <c r="E24" s="11">
        <v>137</v>
      </c>
      <c r="F24" s="11">
        <v>140</v>
      </c>
      <c r="G24" s="11">
        <v>134</v>
      </c>
      <c r="H24" s="11">
        <v>135</v>
      </c>
      <c r="I24" s="11">
        <v>138</v>
      </c>
      <c r="J24" s="11">
        <v>139</v>
      </c>
      <c r="K24" s="11">
        <v>138</v>
      </c>
      <c r="L24" s="11">
        <v>136</v>
      </c>
      <c r="M24" s="11">
        <v>137</v>
      </c>
      <c r="N24" s="11">
        <v>138</v>
      </c>
      <c r="O24" s="11">
        <v>138</v>
      </c>
      <c r="P24" s="11">
        <v>136</v>
      </c>
      <c r="Q24" s="11">
        <v>137</v>
      </c>
      <c r="R24" s="11">
        <v>139</v>
      </c>
      <c r="S24" s="11">
        <v>136</v>
      </c>
      <c r="T24" s="11"/>
      <c r="U24" s="11"/>
      <c r="V24" s="11"/>
      <c r="W24" s="11"/>
      <c r="X24" s="11"/>
      <c r="Y24" s="11"/>
      <c r="Z24" s="11"/>
      <c r="AA24" s="11"/>
      <c r="AB24" s="28"/>
    </row>
    <row r="25" spans="1:28" s="23" customFormat="1" ht="11.25" customHeight="1" x14ac:dyDescent="0.25">
      <c r="A25" s="35" t="s">
        <v>32</v>
      </c>
      <c r="B25" s="9">
        <v>3.6</v>
      </c>
      <c r="C25" s="9">
        <v>4.8</v>
      </c>
      <c r="D25" s="7">
        <v>3.4</v>
      </c>
      <c r="E25" s="7">
        <v>3.4</v>
      </c>
      <c r="F25" s="7">
        <v>3.5</v>
      </c>
      <c r="G25" s="7">
        <v>4.4000000000000004</v>
      </c>
      <c r="H25" s="7">
        <v>3.6</v>
      </c>
      <c r="I25" s="7">
        <v>3.7</v>
      </c>
      <c r="J25" s="7">
        <v>3.2</v>
      </c>
      <c r="K25" s="7">
        <v>3.8</v>
      </c>
      <c r="L25" s="7">
        <v>4.0999999999999996</v>
      </c>
      <c r="M25" s="7">
        <v>4</v>
      </c>
      <c r="N25" s="7">
        <v>4.5999999999999996</v>
      </c>
      <c r="O25" s="7">
        <v>3.6</v>
      </c>
      <c r="P25" s="7">
        <v>3.1</v>
      </c>
      <c r="Q25" s="7">
        <v>3.5</v>
      </c>
      <c r="R25" s="7">
        <v>3.6</v>
      </c>
      <c r="S25" s="7">
        <v>4.0999999999999996</v>
      </c>
      <c r="T25" s="7"/>
      <c r="U25" s="7"/>
      <c r="V25" s="7"/>
      <c r="W25" s="7"/>
      <c r="X25" s="7"/>
      <c r="Y25" s="7"/>
      <c r="Z25" s="7"/>
      <c r="AA25" s="7"/>
      <c r="AB25" s="26"/>
    </row>
    <row r="26" spans="1:28" s="25" customFormat="1" ht="11.25" customHeight="1" x14ac:dyDescent="0.25">
      <c r="A26" s="37" t="s">
        <v>34</v>
      </c>
      <c r="B26" s="9">
        <v>101</v>
      </c>
      <c r="C26" s="9">
        <v>108</v>
      </c>
      <c r="D26" s="11">
        <v>99</v>
      </c>
      <c r="E26" s="11">
        <v>99</v>
      </c>
      <c r="F26" s="11">
        <v>102</v>
      </c>
      <c r="G26" s="11">
        <v>98</v>
      </c>
      <c r="H26" s="11">
        <v>99</v>
      </c>
      <c r="I26" s="11">
        <v>103</v>
      </c>
      <c r="J26" s="11">
        <v>103</v>
      </c>
      <c r="K26" s="11">
        <v>102</v>
      </c>
      <c r="L26" s="11">
        <v>101</v>
      </c>
      <c r="M26" s="11">
        <v>101</v>
      </c>
      <c r="N26" s="11">
        <v>101</v>
      </c>
      <c r="O26" s="11">
        <v>100</v>
      </c>
      <c r="P26" s="11">
        <v>99</v>
      </c>
      <c r="Q26" s="11">
        <v>100</v>
      </c>
      <c r="R26" s="11">
        <v>100</v>
      </c>
      <c r="S26" s="11">
        <v>98</v>
      </c>
      <c r="T26" s="11"/>
      <c r="U26" s="11"/>
      <c r="V26" s="11"/>
      <c r="W26" s="11"/>
      <c r="X26" s="11"/>
      <c r="Y26" s="11"/>
      <c r="Z26" s="11"/>
      <c r="AA26" s="11"/>
      <c r="AB26" s="28"/>
    </row>
    <row r="27" spans="1:28" s="23" customFormat="1" ht="11.25" customHeight="1" x14ac:dyDescent="0.25">
      <c r="A27" s="35" t="s">
        <v>36</v>
      </c>
      <c r="B27" s="9">
        <v>8.6999999999999993</v>
      </c>
      <c r="C27" s="9">
        <v>10.1</v>
      </c>
      <c r="D27" s="7">
        <v>9</v>
      </c>
      <c r="E27" s="7">
        <v>9</v>
      </c>
      <c r="F27" s="7">
        <v>9</v>
      </c>
      <c r="G27" s="7">
        <v>9</v>
      </c>
      <c r="H27" s="7">
        <v>8.4</v>
      </c>
      <c r="I27" s="7">
        <v>8</v>
      </c>
      <c r="J27" s="7">
        <v>8.5</v>
      </c>
      <c r="K27" s="7">
        <v>8.6</v>
      </c>
      <c r="L27" s="7">
        <v>8.6999999999999993</v>
      </c>
      <c r="M27" s="7">
        <v>9.1</v>
      </c>
      <c r="N27" s="7">
        <v>9.1</v>
      </c>
      <c r="O27" s="7">
        <v>9.1</v>
      </c>
      <c r="P27" s="7"/>
      <c r="Q27" s="7">
        <v>8.5</v>
      </c>
      <c r="R27" s="7">
        <v>9.1</v>
      </c>
      <c r="S27" s="7">
        <v>9.1</v>
      </c>
      <c r="T27" s="7"/>
      <c r="U27" s="7"/>
      <c r="V27" s="7"/>
      <c r="W27" s="7"/>
      <c r="X27" s="7"/>
      <c r="Y27" s="7"/>
      <c r="Z27" s="7"/>
      <c r="AA27" s="7"/>
      <c r="AB27" s="26"/>
    </row>
    <row r="28" spans="1:28" s="23" customFormat="1" ht="11.25" customHeight="1" x14ac:dyDescent="0.25">
      <c r="A28" s="35" t="s">
        <v>38</v>
      </c>
      <c r="B28" s="9">
        <v>0</v>
      </c>
      <c r="C28" s="9">
        <v>0.2</v>
      </c>
      <c r="D28" s="7">
        <v>0.4</v>
      </c>
      <c r="E28" s="7">
        <v>0.4</v>
      </c>
      <c r="F28" s="7">
        <v>0.5</v>
      </c>
      <c r="G28" s="7">
        <v>1</v>
      </c>
      <c r="H28" s="7">
        <v>2.8</v>
      </c>
      <c r="I28" s="7">
        <v>5.6</v>
      </c>
      <c r="J28" s="7">
        <v>1.9</v>
      </c>
      <c r="K28" s="7">
        <v>1.1000000000000001</v>
      </c>
      <c r="L28" s="7">
        <v>0.8</v>
      </c>
      <c r="M28" s="7">
        <v>0.7</v>
      </c>
      <c r="N28" s="7">
        <v>0.42</v>
      </c>
      <c r="O28" s="7">
        <v>0.49</v>
      </c>
      <c r="P28" s="7">
        <v>6.22</v>
      </c>
      <c r="Q28" s="7">
        <v>0.86</v>
      </c>
      <c r="R28" s="7">
        <v>0.56999999999999995</v>
      </c>
      <c r="S28" s="7">
        <v>1.01</v>
      </c>
      <c r="T28" s="7"/>
      <c r="U28" s="7"/>
      <c r="V28" s="7"/>
      <c r="W28" s="7"/>
      <c r="X28" s="7"/>
      <c r="Y28" s="7"/>
      <c r="Z28" s="7"/>
      <c r="AA28" s="7"/>
      <c r="AB28" s="26"/>
    </row>
    <row r="29" spans="1:28" s="25" customFormat="1" ht="11.25" customHeight="1" x14ac:dyDescent="0.25">
      <c r="A29" s="48" t="s">
        <v>61</v>
      </c>
      <c r="B29" s="64"/>
      <c r="C29" s="64"/>
      <c r="D29" s="21"/>
      <c r="E29" s="21"/>
      <c r="F29" s="11"/>
      <c r="G29" s="11"/>
      <c r="H29" s="11"/>
      <c r="I29" s="1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45"/>
    </row>
    <row r="30" spans="1:28" s="25" customFormat="1" ht="11.25" customHeight="1" x14ac:dyDescent="0.25">
      <c r="A30" s="48" t="s">
        <v>62</v>
      </c>
      <c r="B30" s="64"/>
      <c r="C30" s="64"/>
      <c r="D30" s="21"/>
      <c r="E30" s="21"/>
      <c r="F30" s="11"/>
      <c r="G30" s="11"/>
      <c r="H30" s="11"/>
      <c r="I30" s="1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45"/>
    </row>
    <row r="31" spans="1:28" s="25" customFormat="1" ht="11.25" customHeight="1" x14ac:dyDescent="0.25">
      <c r="A31" s="48" t="s">
        <v>64</v>
      </c>
      <c r="B31" s="64"/>
      <c r="C31" s="64"/>
      <c r="D31" s="21"/>
      <c r="E31" s="21"/>
      <c r="F31" s="11"/>
      <c r="G31" s="11"/>
      <c r="H31" s="11"/>
      <c r="I31" s="1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45"/>
    </row>
    <row r="32" spans="1:28" s="23" customFormat="1" ht="11.25" customHeight="1" x14ac:dyDescent="0.25">
      <c r="A32" s="40" t="s">
        <v>59</v>
      </c>
      <c r="B32" s="64"/>
      <c r="C32" s="64"/>
      <c r="D32" s="7">
        <v>6.4</v>
      </c>
      <c r="E32" s="7">
        <v>5.5</v>
      </c>
      <c r="F32" s="19"/>
      <c r="G32" s="7"/>
      <c r="H32" s="7"/>
      <c r="I32" s="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1"/>
    </row>
    <row r="33" spans="1:28" s="23" customFormat="1" ht="11.25" customHeight="1" x14ac:dyDescent="0.25">
      <c r="A33" s="40" t="s">
        <v>77</v>
      </c>
      <c r="B33" s="64"/>
      <c r="C33" s="64"/>
      <c r="D33" s="19">
        <v>7.9</v>
      </c>
      <c r="E33" s="19">
        <v>5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31"/>
    </row>
    <row r="34" spans="1:28" s="24" customFormat="1" ht="11.25" customHeight="1" thickBot="1" x14ac:dyDescent="0.3">
      <c r="A34" s="56" t="s">
        <v>56</v>
      </c>
      <c r="B34" s="58">
        <v>60</v>
      </c>
      <c r="C34" s="58">
        <v>70</v>
      </c>
      <c r="D34" s="58">
        <v>69</v>
      </c>
      <c r="E34" s="58">
        <v>68.599999999999994</v>
      </c>
      <c r="F34" s="58">
        <v>69</v>
      </c>
      <c r="G34" s="58">
        <v>71</v>
      </c>
      <c r="H34" s="58">
        <v>71</v>
      </c>
      <c r="I34" s="58">
        <v>70</v>
      </c>
      <c r="J34" s="58">
        <v>69.8</v>
      </c>
      <c r="K34" s="58">
        <v>69.900000000000006</v>
      </c>
      <c r="L34" s="58">
        <v>70.900000000000006</v>
      </c>
      <c r="M34" s="58"/>
      <c r="N34" s="58">
        <v>71</v>
      </c>
      <c r="O34" s="58">
        <v>69.7</v>
      </c>
      <c r="P34" s="58"/>
      <c r="Q34" s="58"/>
      <c r="R34" s="58"/>
      <c r="S34" s="58">
        <v>72.5</v>
      </c>
      <c r="T34" s="58"/>
      <c r="U34" s="58"/>
      <c r="V34" s="58"/>
      <c r="W34" s="58"/>
      <c r="X34" s="58"/>
      <c r="Y34" s="58"/>
      <c r="Z34" s="58"/>
      <c r="AA34" s="58"/>
      <c r="AB34" s="59"/>
    </row>
    <row r="35" spans="1:28" s="4" customFormat="1" ht="11.25" customHeight="1" x14ac:dyDescent="0.25">
      <c r="A35" s="5"/>
      <c r="D35" s="2"/>
      <c r="E35" s="65" t="s">
        <v>88</v>
      </c>
      <c r="I35" s="62"/>
      <c r="R35" s="60"/>
      <c r="U35" s="60"/>
      <c r="W35" s="61"/>
    </row>
    <row r="36" spans="1:28" ht="11.25" customHeight="1" x14ac:dyDescent="0.25">
      <c r="E36" s="42"/>
      <c r="U36" s="60"/>
    </row>
    <row r="37" spans="1:28" ht="11.25" customHeight="1" x14ac:dyDescent="0.25">
      <c r="N37" s="23"/>
      <c r="R37" s="23"/>
    </row>
    <row r="38" spans="1:28" ht="11.25" customHeight="1" x14ac:dyDescent="0.25">
      <c r="E38" s="2" t="str">
        <f>"　AST … "&amp;INDEX(D6:AB6,COUNT(D6:AB6))&amp;" （"&amp;IF((INDEX(D6:AB6,COUNT(D6:AB6))-INDEX(D6:AB6,COUNT(D6:AB6)-1))&gt;0,"+","")&amp;INDEX(D6:AB6,COUNT(D6:AB6))-INDEX(D6:AB6,COUNT(D6:AB6)-1)&amp;"）"</f>
        <v>　AST … 45 （-15）</v>
      </c>
      <c r="I38" s="23"/>
    </row>
    <row r="39" spans="1:28" ht="11.25" customHeight="1" x14ac:dyDescent="0.25">
      <c r="E39" s="2" t="str">
        <f>"　ALT … "&amp;INDEX(D7:AB7,COUNT(D7:AB7))&amp;" （"&amp;IF((INDEX(D7:AB7,COUNT(D7:AB7))-INDEX(D7:AB7,COUNT(D7:AB7)-1))&gt;0,"+","")&amp;INDEX(D7:AB7,COUNT(D7:AB7))-INDEX(D7:AB7,COUNT(D7:AB7)-1)&amp;"）"</f>
        <v>　ALT … 51 （-7）</v>
      </c>
    </row>
    <row r="40" spans="1:28" ht="11.25" customHeight="1" x14ac:dyDescent="0.25">
      <c r="E40" s="2" t="str">
        <f>"　ALP … "&amp;INDEX(D9:AB9,COUNT(D9:AB9))&amp;" （"&amp;IF((INDEX(D9:AB9,COUNT(D9:AB9))-INDEX(D9:AB9,COUNT(D9:AB9)-1))&gt;0,"+","")&amp;INDEX(D9:AB9,COUNT(D9:AB9))-INDEX(D9:AB9,COUNT(D9:AB9)-1)&amp;"）"</f>
        <v>　ALP … 212 （+9）</v>
      </c>
    </row>
    <row r="41" spans="1:28" ht="11.25" customHeight="1" x14ac:dyDescent="0.25">
      <c r="E41" s="2" t="str">
        <f>"　γ-GTP … "&amp;INDEX(D10:AB10,COUNT(D10:AB10))&amp;" （"&amp;IF((INDEX(D10:AB10,COUNT(D10:AB10))-INDEX(D10:AB10,COUNT(D10:AB10)-1))&gt;0,"+","")&amp;INDEX(D10:AB10,COUNT(D10:AB10))-INDEX(D10:AB10,COUNT(D10:AB10)-1)&amp;"）"</f>
        <v>　γ-GTP … 720 （-108）</v>
      </c>
    </row>
    <row r="42" spans="1:28" ht="11.25" customHeight="1" x14ac:dyDescent="0.25">
      <c r="E42" s="2" t="str">
        <f>"　T-BIL … "&amp;INDEX(D14:AB14,COUNT(D14:AB14))&amp;" （"&amp;IF((INDEX(D14:AB14,COUNT(D14:AB14))-INDEX(D14:AB14,COUNT(D14:AB14)-1))&gt;0,"+","")&amp;FIXED(INDEX(D14:AB14,COUNT(D14:AB14))-INDEX(D14:AB14,COUNT(D14:AB14)-1),1)&amp;"）"</f>
        <v>　T-BIL … 0.7 （-0.4）</v>
      </c>
      <c r="I42" s="49"/>
    </row>
    <row r="43" spans="1:28" ht="11.25" customHeight="1" x14ac:dyDescent="0.25">
      <c r="E43" s="2" t="str">
        <f>"　D-BIL … "&amp;INDEX(D15:AB15,COUNT(D15:AB15))&amp;" （"&amp;IF((INDEX(D15:AB15,COUNT(D15:AB15))-INDEX(D15:AB15,COUNT(D15:AB15)-1))&gt;0,"+","")&amp;FIXED(INDEX(D15:AB15,COUNT(D15:AB15))-INDEX(D15:AB15,COUNT(D15:AB15)-1),1)&amp;"）"</f>
        <v>　D-BIL … 0.2 （-0.2）</v>
      </c>
    </row>
    <row r="44" spans="1:28" ht="11.25" customHeight="1" x14ac:dyDescent="0.25">
      <c r="E44" s="2" t="str">
        <f>"　CRP … "&amp;INDEX(D28:AB28,COUNT(D28:AB28))&amp;" （"&amp;IF((INDEX(D28:AB28,COUNT(D28:AB28))-INDEX(D28:AB28,COUNT(D28:AB28)-1))&gt;0,"+","")&amp;FIXED(INDEX(D28:AB28,COUNT(D28:AB28))-INDEX(D28:AB28,COUNT(D28:AB28)-1),1)&amp;"）"</f>
        <v>　CRP … 1.01 （+0.4）</v>
      </c>
    </row>
  </sheetData>
  <mergeCells count="1">
    <mergeCell ref="B1:C1"/>
  </mergeCells>
  <phoneticPr fontId="2"/>
  <conditionalFormatting sqref="D1:AB1">
    <cfRule type="expression" dxfId="692" priority="1">
      <formula>WEEKDAY(D$1)=7</formula>
    </cfRule>
    <cfRule type="expression" dxfId="691" priority="2">
      <formula>WEEKDAY(D$1)=1</formula>
    </cfRule>
  </conditionalFormatting>
  <conditionalFormatting sqref="D2:AB34">
    <cfRule type="expression" priority="3" stopIfTrue="1">
      <formula>$B2=""</formula>
    </cfRule>
    <cfRule type="cellIs" dxfId="690" priority="4" operator="greaterThan">
      <formula>$C2</formula>
    </cfRule>
    <cfRule type="cellIs" dxfId="689" priority="5" operator="lessThan">
      <formula>$B2</formula>
    </cfRule>
  </conditionalFormatting>
  <conditionalFormatting sqref="AC2:IX2">
    <cfRule type="cellIs" dxfId="688" priority="59" stopIfTrue="1" operator="lessThan">
      <formula>3.1</formula>
    </cfRule>
    <cfRule type="cellIs" dxfId="687" priority="60" stopIfTrue="1" operator="greaterThan">
      <formula>9.7</formula>
    </cfRule>
  </conditionalFormatting>
  <conditionalFormatting sqref="AC3:IX3">
    <cfRule type="cellIs" dxfId="686" priority="31" stopIfTrue="1" operator="lessThan">
      <formula>4.11</formula>
    </cfRule>
    <cfRule type="cellIs" dxfId="685" priority="32" stopIfTrue="1" operator="greaterThan">
      <formula>5.45</formula>
    </cfRule>
  </conditionalFormatting>
  <conditionalFormatting sqref="AC4:IX4">
    <cfRule type="cellIs" dxfId="684" priority="29" stopIfTrue="1" operator="lessThan">
      <formula>12.9</formula>
    </cfRule>
    <cfRule type="cellIs" dxfId="683" priority="30" stopIfTrue="1" operator="greaterThan">
      <formula>16.8</formula>
    </cfRule>
  </conditionalFormatting>
  <conditionalFormatting sqref="AC5:IX5">
    <cfRule type="cellIs" dxfId="682" priority="33" stopIfTrue="1" operator="lessThan">
      <formula>157</formula>
    </cfRule>
    <cfRule type="cellIs" dxfId="681" priority="34" stopIfTrue="1" operator="greaterThan">
      <formula>342</formula>
    </cfRule>
  </conditionalFormatting>
  <conditionalFormatting sqref="AC6:IX6">
    <cfRule type="cellIs" dxfId="680" priority="35" stopIfTrue="1" operator="lessThan">
      <formula>11</formula>
    </cfRule>
    <cfRule type="cellIs" dxfId="679" priority="36" stopIfTrue="1" operator="greaterThan">
      <formula>33</formula>
    </cfRule>
  </conditionalFormatting>
  <conditionalFormatting sqref="AC7:IX7">
    <cfRule type="cellIs" dxfId="678" priority="37" stopIfTrue="1" operator="lessThan">
      <formula>8</formula>
    </cfRule>
    <cfRule type="cellIs" dxfId="677" priority="38" stopIfTrue="1" operator="greaterThan">
      <formula>42</formula>
    </cfRule>
  </conditionalFormatting>
  <conditionalFormatting sqref="AC8:IX8">
    <cfRule type="cellIs" dxfId="676" priority="39" stopIfTrue="1" operator="lessThan">
      <formula>129</formula>
    </cfRule>
    <cfRule type="cellIs" dxfId="675" priority="40" stopIfTrue="1" operator="greaterThan">
      <formula>241</formula>
    </cfRule>
  </conditionalFormatting>
  <conditionalFormatting sqref="AC9:IX9">
    <cfRule type="cellIs" dxfId="674" priority="41" stopIfTrue="1" operator="lessThan">
      <formula>115</formula>
    </cfRule>
    <cfRule type="cellIs" dxfId="673" priority="42" stopIfTrue="1" operator="greaterThan">
      <formula>359</formula>
    </cfRule>
  </conditionalFormatting>
  <conditionalFormatting sqref="AC10:IX10">
    <cfRule type="cellIs" dxfId="672" priority="43" stopIfTrue="1" operator="lessThan">
      <formula>9</formula>
    </cfRule>
    <cfRule type="cellIs" dxfId="671" priority="44" stopIfTrue="1" operator="greaterThan">
      <formula>54</formula>
    </cfRule>
  </conditionalFormatting>
  <conditionalFormatting sqref="AC11:IX11">
    <cfRule type="cellIs" dxfId="670" priority="45" stopIfTrue="1" operator="lessThan">
      <formula>6.3</formula>
    </cfRule>
    <cfRule type="cellIs" dxfId="669" priority="46" stopIfTrue="1" operator="greaterThan">
      <formula>8.1</formula>
    </cfRule>
  </conditionalFormatting>
  <conditionalFormatting sqref="AC12:IX12">
    <cfRule type="cellIs" dxfId="668" priority="47" stopIfTrue="1" operator="lessThan">
      <formula>3.9</formula>
    </cfRule>
    <cfRule type="cellIs" dxfId="667" priority="48" stopIfTrue="1" operator="greaterThan">
      <formula>5.1</formula>
    </cfRule>
  </conditionalFormatting>
  <conditionalFormatting sqref="AC13:IX13">
    <cfRule type="cellIs" dxfId="666" priority="61" stopIfTrue="1" operator="lessThan">
      <formula>201</formula>
    </cfRule>
    <cfRule type="cellIs" dxfId="665" priority="62" stopIfTrue="1" operator="greaterThan">
      <formula>436</formula>
    </cfRule>
  </conditionalFormatting>
  <conditionalFormatting sqref="AC14:IX14">
    <cfRule type="cellIs" dxfId="664" priority="49" stopIfTrue="1" operator="lessThan">
      <formula>0.3</formula>
    </cfRule>
    <cfRule type="cellIs" dxfId="663" priority="50" stopIfTrue="1" operator="greaterThan">
      <formula>1.3</formula>
    </cfRule>
  </conditionalFormatting>
  <conditionalFormatting sqref="AC15:IX15">
    <cfRule type="cellIs" dxfId="662" priority="65" stopIfTrue="1" operator="equal">
      <formula>"0.1&gt;"</formula>
    </cfRule>
    <cfRule type="cellIs" dxfId="661" priority="66" stopIfTrue="1" operator="greaterThan">
      <formula>0.2</formula>
    </cfRule>
  </conditionalFormatting>
  <conditionalFormatting sqref="AC16:IX16">
    <cfRule type="cellIs" dxfId="660" priority="51" stopIfTrue="1" operator="lessThan">
      <formula>0.6</formula>
    </cfRule>
    <cfRule type="cellIs" dxfId="659" priority="52" stopIfTrue="1" operator="greaterThan">
      <formula>1.1</formula>
    </cfRule>
  </conditionalFormatting>
  <conditionalFormatting sqref="AC17:IX17">
    <cfRule type="cellIs" dxfId="658" priority="53" stopIfTrue="1" operator="lessThan">
      <formula>3.6</formula>
    </cfRule>
    <cfRule type="cellIs" dxfId="657" priority="54" stopIfTrue="1" operator="greaterThan">
      <formula>7.8</formula>
    </cfRule>
  </conditionalFormatting>
  <conditionalFormatting sqref="AC18:IX18">
    <cfRule type="cellIs" dxfId="656" priority="55" stopIfTrue="1" operator="lessThan">
      <formula>8</formula>
    </cfRule>
    <cfRule type="cellIs" dxfId="655" priority="56" stopIfTrue="1" operator="greaterThan">
      <formula>22</formula>
    </cfRule>
  </conditionalFormatting>
  <conditionalFormatting sqref="AC19:IX19">
    <cfRule type="cellIs" dxfId="654" priority="57" stopIfTrue="1" operator="lessThan">
      <formula>140</formula>
    </cfRule>
    <cfRule type="cellIs" dxfId="653" priority="58" stopIfTrue="1" operator="greaterThan">
      <formula>220</formula>
    </cfRule>
  </conditionalFormatting>
  <conditionalFormatting sqref="AC20:IX20">
    <cfRule type="cellIs" dxfId="652" priority="12" stopIfTrue="1" operator="lessThan">
      <formula>44</formula>
    </cfRule>
    <cfRule type="cellIs" dxfId="651" priority="13" stopIfTrue="1" operator="greaterThan">
      <formula>170</formula>
    </cfRule>
  </conditionalFormatting>
  <conditionalFormatting sqref="AC21:IX21">
    <cfRule type="cellIs" dxfId="650" priority="10" stopIfTrue="1" operator="lessThan">
      <formula>1</formula>
    </cfRule>
    <cfRule type="cellIs" dxfId="649" priority="11" stopIfTrue="1" operator="greaterThan">
      <formula>11</formula>
    </cfRule>
  </conditionalFormatting>
  <conditionalFormatting sqref="AC22:IX22">
    <cfRule type="cellIs" dxfId="648" priority="14" stopIfTrue="1" operator="lessThan">
      <formula>78</formula>
    </cfRule>
    <cfRule type="cellIs" dxfId="647" priority="15" stopIfTrue="1" operator="greaterThan">
      <formula>110</formula>
    </cfRule>
  </conditionalFormatting>
  <conditionalFormatting sqref="AC23:IX23">
    <cfRule type="cellIs" dxfId="646" priority="16" stopIfTrue="1" operator="lessThan">
      <formula>36</formula>
    </cfRule>
    <cfRule type="cellIs" dxfId="645" priority="17" stopIfTrue="1" operator="greaterThan">
      <formula>129</formula>
    </cfRule>
  </conditionalFormatting>
  <conditionalFormatting sqref="AC24:IX24">
    <cfRule type="cellIs" dxfId="644" priority="18" stopIfTrue="1" operator="lessThan">
      <formula>136</formula>
    </cfRule>
    <cfRule type="cellIs" dxfId="643" priority="19" stopIfTrue="1" operator="greaterThan">
      <formula>144</formula>
    </cfRule>
  </conditionalFormatting>
  <conditionalFormatting sqref="AC25:IX25">
    <cfRule type="cellIs" dxfId="642" priority="20" stopIfTrue="1" operator="lessThan">
      <formula>3.6</formula>
    </cfRule>
    <cfRule type="cellIs" dxfId="641" priority="21" stopIfTrue="1" operator="greaterThan">
      <formula>4.8</formula>
    </cfRule>
  </conditionalFormatting>
  <conditionalFormatting sqref="AC26:IX26">
    <cfRule type="cellIs" dxfId="640" priority="22" stopIfTrue="1" operator="lessThan">
      <formula>99</formula>
    </cfRule>
    <cfRule type="cellIs" dxfId="639" priority="23" stopIfTrue="1" operator="greaterThan">
      <formula>109</formula>
    </cfRule>
  </conditionalFormatting>
  <conditionalFormatting sqref="AC27:IX27">
    <cfRule type="cellIs" dxfId="638" priority="24" stopIfTrue="1" operator="lessThan">
      <formula>8.5</formula>
    </cfRule>
    <cfRule type="cellIs" dxfId="637" priority="25" stopIfTrue="1" operator="greaterThan">
      <formula>9.9</formula>
    </cfRule>
  </conditionalFormatting>
  <conditionalFormatting sqref="AC28:IX28">
    <cfRule type="cellIs" dxfId="636" priority="26" stopIfTrue="1" operator="greaterThan">
      <formula>0.2</formula>
    </cfRule>
  </conditionalFormatting>
  <conditionalFormatting sqref="AC29:IX29">
    <cfRule type="cellIs" dxfId="635" priority="27" stopIfTrue="1" operator="lessThan">
      <formula>93</formula>
    </cfRule>
    <cfRule type="cellIs" dxfId="634" priority="28" stopIfTrue="1" operator="greaterThan">
      <formula>426</formula>
    </cfRule>
  </conditionalFormatting>
  <conditionalFormatting sqref="AC30:IX30">
    <cfRule type="cellIs" dxfId="633" priority="8" stopIfTrue="1" operator="lessThan">
      <formula>826</formula>
    </cfRule>
    <cfRule type="cellIs" dxfId="632" priority="9" stopIfTrue="1" operator="greaterThan">
      <formula>1840</formula>
    </cfRule>
  </conditionalFormatting>
  <conditionalFormatting sqref="AC31:IX31">
    <cfRule type="cellIs" dxfId="631" priority="6" stopIfTrue="1" operator="lessThan">
      <formula>27</formula>
    </cfRule>
    <cfRule type="cellIs" dxfId="630" priority="7" stopIfTrue="1" operator="greaterThan">
      <formula>205</formula>
    </cfRule>
  </conditionalFormatting>
  <conditionalFormatting sqref="AC34:IX34">
    <cfRule type="cellIs" dxfId="629" priority="63" stopIfTrue="1" operator="lessThan">
      <formula>55</formula>
    </cfRule>
    <cfRule type="cellIs" dxfId="628" priority="64" stopIfTrue="1" operator="greaterThan">
      <formula>65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AB44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1.25" customHeight="1" outlineLevelCol="1" x14ac:dyDescent="0.25"/>
  <cols>
    <col min="1" max="1" width="9" style="3"/>
    <col min="2" max="3" width="6.73046875" style="1" customWidth="1" outlineLevel="1"/>
    <col min="4" max="4" width="9.1328125" style="2" bestFit="1" customWidth="1"/>
    <col min="5" max="8" width="9.06640625" style="2" bestFit="1" customWidth="1"/>
    <col min="9" max="14" width="9.19921875" style="2" bestFit="1" customWidth="1"/>
    <col min="15" max="18" width="9" style="2"/>
    <col min="19" max="24" width="9.1328125" style="2" bestFit="1" customWidth="1"/>
    <col min="25" max="16384" width="9" style="2"/>
  </cols>
  <sheetData>
    <row r="1" spans="1:28" s="22" customFormat="1" ht="11.25" customHeight="1" x14ac:dyDescent="0.25">
      <c r="A1" s="33"/>
      <c r="B1" s="67" t="s">
        <v>0</v>
      </c>
      <c r="C1" s="68"/>
      <c r="D1" s="46">
        <v>44193</v>
      </c>
      <c r="E1" s="46">
        <v>44210</v>
      </c>
      <c r="F1" s="46">
        <v>44228</v>
      </c>
      <c r="G1" s="46">
        <v>44251</v>
      </c>
      <c r="H1" s="46">
        <v>44253</v>
      </c>
      <c r="I1" s="46">
        <v>44256</v>
      </c>
      <c r="J1" s="46">
        <v>44277</v>
      </c>
      <c r="K1" s="46">
        <v>44347</v>
      </c>
      <c r="L1" s="46">
        <v>44373</v>
      </c>
      <c r="M1" s="46">
        <v>44374</v>
      </c>
      <c r="N1" s="46">
        <v>44375</v>
      </c>
      <c r="O1" s="46">
        <v>44378</v>
      </c>
      <c r="P1" s="46">
        <v>44379</v>
      </c>
      <c r="Q1" s="46">
        <v>44382</v>
      </c>
      <c r="R1" s="46">
        <v>44383</v>
      </c>
      <c r="S1" s="46">
        <v>44403</v>
      </c>
      <c r="T1" s="46"/>
      <c r="U1" s="46"/>
      <c r="V1" s="46"/>
      <c r="W1" s="46"/>
      <c r="X1" s="46"/>
      <c r="Y1" s="46"/>
      <c r="Z1" s="46"/>
      <c r="AA1" s="46"/>
      <c r="AB1" s="47"/>
    </row>
    <row r="2" spans="1:28" s="24" customFormat="1" ht="11.25" customHeight="1" x14ac:dyDescent="0.25">
      <c r="A2" s="36" t="s">
        <v>1</v>
      </c>
      <c r="B2" s="9">
        <v>3.2</v>
      </c>
      <c r="C2" s="9">
        <v>9.6</v>
      </c>
      <c r="D2" s="9">
        <v>7.29</v>
      </c>
      <c r="E2" s="9">
        <v>6.59</v>
      </c>
      <c r="F2" s="9">
        <v>5.59</v>
      </c>
      <c r="G2" s="9">
        <v>5.99</v>
      </c>
      <c r="H2" s="9">
        <v>5.73</v>
      </c>
      <c r="I2" s="9">
        <v>6.8</v>
      </c>
      <c r="J2" s="9">
        <v>4.66</v>
      </c>
      <c r="K2" s="9">
        <v>6.44</v>
      </c>
      <c r="L2" s="9">
        <v>10.06</v>
      </c>
      <c r="M2" s="9">
        <v>8.44</v>
      </c>
      <c r="N2" s="9">
        <v>4.96</v>
      </c>
      <c r="O2" s="9">
        <v>5.51</v>
      </c>
      <c r="P2" s="9">
        <v>6.48</v>
      </c>
      <c r="Q2" s="9">
        <v>7.18</v>
      </c>
      <c r="R2" s="9">
        <v>6.96</v>
      </c>
      <c r="S2" s="9">
        <v>5.25</v>
      </c>
      <c r="T2" s="9"/>
      <c r="U2" s="9"/>
      <c r="V2" s="9"/>
      <c r="W2" s="9"/>
      <c r="X2" s="9"/>
      <c r="Y2" s="9"/>
      <c r="Z2" s="9"/>
      <c r="AA2" s="9"/>
      <c r="AB2" s="27"/>
    </row>
    <row r="3" spans="1:28" s="24" customFormat="1" ht="11.25" customHeight="1" x14ac:dyDescent="0.25">
      <c r="A3" s="36" t="s">
        <v>3</v>
      </c>
      <c r="B3" s="9">
        <v>3.92</v>
      </c>
      <c r="C3" s="9">
        <v>5.47</v>
      </c>
      <c r="D3" s="9">
        <v>4.4400000000000004</v>
      </c>
      <c r="E3" s="9">
        <v>4.47</v>
      </c>
      <c r="F3" s="9">
        <v>4.42</v>
      </c>
      <c r="G3" s="9">
        <v>4.5599999999999996</v>
      </c>
      <c r="H3" s="9">
        <v>4.57</v>
      </c>
      <c r="I3" s="9">
        <v>4.58</v>
      </c>
      <c r="J3" s="9">
        <v>4.55</v>
      </c>
      <c r="K3" s="9">
        <v>4.7300000000000004</v>
      </c>
      <c r="L3" s="9">
        <v>4.4000000000000004</v>
      </c>
      <c r="M3" s="9">
        <v>4.1399999999999997</v>
      </c>
      <c r="N3" s="9">
        <v>4.34</v>
      </c>
      <c r="O3" s="9">
        <v>4.3600000000000003</v>
      </c>
      <c r="P3" s="9">
        <v>4.32</v>
      </c>
      <c r="Q3" s="9">
        <v>4.21</v>
      </c>
      <c r="R3" s="9">
        <v>4.33</v>
      </c>
      <c r="S3" s="9">
        <v>4.4800000000000004</v>
      </c>
      <c r="T3" s="9"/>
      <c r="U3" s="9"/>
      <c r="V3" s="9"/>
      <c r="W3" s="9"/>
      <c r="X3" s="9"/>
      <c r="Y3" s="9"/>
      <c r="Z3" s="9"/>
      <c r="AA3" s="9"/>
      <c r="AB3" s="27"/>
    </row>
    <row r="4" spans="1:28" s="23" customFormat="1" ht="11.25" customHeight="1" x14ac:dyDescent="0.25">
      <c r="A4" s="35" t="s">
        <v>5</v>
      </c>
      <c r="B4" s="9">
        <v>12.2</v>
      </c>
      <c r="C4" s="9">
        <v>16.8</v>
      </c>
      <c r="D4" s="7">
        <v>13.4</v>
      </c>
      <c r="E4" s="7">
        <v>13</v>
      </c>
      <c r="F4" s="7">
        <v>13.3</v>
      </c>
      <c r="G4" s="7">
        <v>13.3</v>
      </c>
      <c r="H4" s="7">
        <v>13.1</v>
      </c>
      <c r="I4" s="7">
        <v>13.3</v>
      </c>
      <c r="J4" s="7">
        <v>13.1</v>
      </c>
      <c r="K4" s="7">
        <v>14.1</v>
      </c>
      <c r="L4" s="7">
        <v>13.2</v>
      </c>
      <c r="M4" s="7">
        <v>12.5</v>
      </c>
      <c r="N4" s="7">
        <v>12.9</v>
      </c>
      <c r="O4" s="7">
        <v>13.1</v>
      </c>
      <c r="P4" s="7">
        <v>12.7</v>
      </c>
      <c r="Q4" s="7">
        <v>12.7</v>
      </c>
      <c r="R4" s="7">
        <v>12.7</v>
      </c>
      <c r="S4" s="7">
        <v>13.7</v>
      </c>
      <c r="T4" s="7"/>
      <c r="U4" s="7"/>
      <c r="V4" s="7"/>
      <c r="W4" s="7"/>
      <c r="X4" s="7"/>
      <c r="Y4" s="7"/>
      <c r="Z4" s="7"/>
      <c r="AA4" s="7"/>
      <c r="AB4" s="26"/>
    </row>
    <row r="5" spans="1:28" s="25" customFormat="1" ht="11.25" customHeight="1" x14ac:dyDescent="0.25">
      <c r="A5" s="37" t="s">
        <v>7</v>
      </c>
      <c r="B5" s="9">
        <v>139</v>
      </c>
      <c r="C5" s="9">
        <v>360</v>
      </c>
      <c r="D5" s="11">
        <v>289</v>
      </c>
      <c r="E5" s="11">
        <v>231</v>
      </c>
      <c r="F5" s="11">
        <v>245</v>
      </c>
      <c r="G5" s="11">
        <v>249</v>
      </c>
      <c r="H5" s="11">
        <v>237</v>
      </c>
      <c r="I5" s="11">
        <v>248</v>
      </c>
      <c r="J5" s="11">
        <v>265</v>
      </c>
      <c r="K5" s="11">
        <v>301</v>
      </c>
      <c r="L5" s="11">
        <v>250</v>
      </c>
      <c r="M5" s="11">
        <v>241</v>
      </c>
      <c r="N5" s="11">
        <v>241</v>
      </c>
      <c r="O5" s="11">
        <v>267</v>
      </c>
      <c r="P5" s="11">
        <v>295</v>
      </c>
      <c r="Q5" s="11">
        <v>309</v>
      </c>
      <c r="R5" s="11">
        <v>295</v>
      </c>
      <c r="S5" s="11">
        <v>278</v>
      </c>
      <c r="T5" s="11"/>
      <c r="U5" s="11"/>
      <c r="V5" s="11"/>
      <c r="W5" s="11"/>
      <c r="X5" s="11"/>
      <c r="Y5" s="11"/>
      <c r="Z5" s="11"/>
      <c r="AA5" s="11"/>
      <c r="AB5" s="28"/>
    </row>
    <row r="6" spans="1:28" s="25" customFormat="1" ht="11.25" customHeight="1" x14ac:dyDescent="0.25">
      <c r="A6" s="38" t="s">
        <v>78</v>
      </c>
      <c r="B6" s="63">
        <v>12</v>
      </c>
      <c r="C6" s="63">
        <v>30</v>
      </c>
      <c r="D6" s="13">
        <v>178</v>
      </c>
      <c r="E6" s="13">
        <v>118</v>
      </c>
      <c r="F6" s="13">
        <v>124</v>
      </c>
      <c r="G6" s="13">
        <v>82</v>
      </c>
      <c r="H6" s="13">
        <v>70</v>
      </c>
      <c r="I6" s="13">
        <v>71</v>
      </c>
      <c r="J6" s="13">
        <v>53</v>
      </c>
      <c r="K6" s="13">
        <v>66</v>
      </c>
      <c r="L6" s="13">
        <v>46</v>
      </c>
      <c r="M6" s="13">
        <v>53</v>
      </c>
      <c r="N6" s="13">
        <v>60</v>
      </c>
      <c r="O6" s="13">
        <v>75</v>
      </c>
      <c r="P6" s="13">
        <v>75</v>
      </c>
      <c r="Q6" s="13">
        <v>49</v>
      </c>
      <c r="R6" s="13">
        <v>40</v>
      </c>
      <c r="S6" s="13">
        <v>43</v>
      </c>
      <c r="T6" s="13"/>
      <c r="U6" s="13"/>
      <c r="V6" s="13"/>
      <c r="W6" s="13"/>
      <c r="X6" s="13"/>
      <c r="Y6" s="13"/>
      <c r="Z6" s="13"/>
      <c r="AA6" s="13"/>
      <c r="AB6" s="29"/>
    </row>
    <row r="7" spans="1:28" s="25" customFormat="1" ht="11.25" customHeight="1" x14ac:dyDescent="0.25">
      <c r="A7" s="38" t="s">
        <v>79</v>
      </c>
      <c r="B7" s="63">
        <v>10</v>
      </c>
      <c r="C7" s="63">
        <v>42</v>
      </c>
      <c r="D7" s="13">
        <v>285</v>
      </c>
      <c r="E7" s="13">
        <v>203</v>
      </c>
      <c r="F7" s="13">
        <v>188</v>
      </c>
      <c r="G7" s="13">
        <v>127</v>
      </c>
      <c r="H7" s="13">
        <v>107</v>
      </c>
      <c r="I7" s="13">
        <v>100</v>
      </c>
      <c r="J7" s="13">
        <v>54</v>
      </c>
      <c r="K7" s="13">
        <v>73</v>
      </c>
      <c r="L7" s="13">
        <v>54</v>
      </c>
      <c r="M7" s="13">
        <v>58</v>
      </c>
      <c r="N7" s="13">
        <v>68</v>
      </c>
      <c r="O7" s="13">
        <v>102</v>
      </c>
      <c r="P7" s="13">
        <v>109</v>
      </c>
      <c r="Q7" s="13">
        <v>87</v>
      </c>
      <c r="R7" s="13">
        <v>74</v>
      </c>
      <c r="S7" s="13">
        <v>47</v>
      </c>
      <c r="T7" s="13"/>
      <c r="U7" s="13"/>
      <c r="V7" s="13"/>
      <c r="W7" s="13"/>
      <c r="X7" s="13"/>
      <c r="Y7" s="13"/>
      <c r="Z7" s="13"/>
      <c r="AA7" s="13"/>
      <c r="AB7" s="29"/>
    </row>
    <row r="8" spans="1:28" s="25" customFormat="1" ht="11.25" customHeight="1" x14ac:dyDescent="0.25">
      <c r="A8" s="37" t="s">
        <v>13</v>
      </c>
      <c r="B8" s="9">
        <v>124</v>
      </c>
      <c r="C8" s="9">
        <v>222</v>
      </c>
      <c r="D8" s="11">
        <v>254</v>
      </c>
      <c r="E8" s="11">
        <v>192</v>
      </c>
      <c r="F8" s="11">
        <v>188</v>
      </c>
      <c r="G8" s="11">
        <v>175</v>
      </c>
      <c r="H8" s="11">
        <v>156</v>
      </c>
      <c r="I8" s="11">
        <v>155</v>
      </c>
      <c r="J8" s="11">
        <v>180</v>
      </c>
      <c r="K8" s="11">
        <v>178</v>
      </c>
      <c r="L8" s="11">
        <v>153</v>
      </c>
      <c r="M8" s="11">
        <v>144</v>
      </c>
      <c r="N8" s="11">
        <v>150</v>
      </c>
      <c r="O8" s="11">
        <v>152</v>
      </c>
      <c r="P8" s="11">
        <v>152</v>
      </c>
      <c r="Q8" s="11">
        <v>139</v>
      </c>
      <c r="R8" s="11">
        <v>128</v>
      </c>
      <c r="S8" s="11">
        <v>196</v>
      </c>
      <c r="T8" s="11"/>
      <c r="U8" s="11"/>
      <c r="V8" s="11"/>
      <c r="W8" s="11"/>
      <c r="X8" s="11"/>
      <c r="Y8" s="11"/>
      <c r="Z8" s="11"/>
      <c r="AA8" s="11"/>
      <c r="AB8" s="28"/>
    </row>
    <row r="9" spans="1:28" s="25" customFormat="1" ht="11.25" customHeight="1" x14ac:dyDescent="0.25">
      <c r="A9" s="38" t="s">
        <v>15</v>
      </c>
      <c r="B9" s="63">
        <v>38</v>
      </c>
      <c r="C9" s="63">
        <v>113</v>
      </c>
      <c r="D9" s="13">
        <v>215</v>
      </c>
      <c r="E9" s="13">
        <v>227</v>
      </c>
      <c r="F9" s="13">
        <v>231</v>
      </c>
      <c r="G9" s="13">
        <v>224</v>
      </c>
      <c r="H9" s="13">
        <v>203</v>
      </c>
      <c r="I9" s="13">
        <v>204</v>
      </c>
      <c r="J9" s="13">
        <v>191</v>
      </c>
      <c r="K9" s="13">
        <v>207</v>
      </c>
      <c r="L9" s="13">
        <v>194</v>
      </c>
      <c r="M9" s="13">
        <v>170</v>
      </c>
      <c r="N9" s="13">
        <v>176</v>
      </c>
      <c r="O9" s="13">
        <v>173</v>
      </c>
      <c r="P9" s="13">
        <v>170</v>
      </c>
      <c r="Q9" s="13">
        <v>187</v>
      </c>
      <c r="R9" s="13">
        <v>188</v>
      </c>
      <c r="S9" s="13">
        <v>208</v>
      </c>
      <c r="T9" s="13"/>
      <c r="U9" s="13"/>
      <c r="V9" s="13"/>
      <c r="W9" s="13"/>
      <c r="X9" s="13"/>
      <c r="Y9" s="13"/>
      <c r="Z9" s="13"/>
      <c r="AA9" s="13"/>
      <c r="AB9" s="29"/>
    </row>
    <row r="10" spans="1:28" s="25" customFormat="1" ht="11.25" customHeight="1" x14ac:dyDescent="0.25">
      <c r="A10" s="38" t="s">
        <v>17</v>
      </c>
      <c r="B10" s="63">
        <v>9</v>
      </c>
      <c r="C10" s="63">
        <v>54</v>
      </c>
      <c r="D10" s="13">
        <v>554</v>
      </c>
      <c r="E10" s="13">
        <v>587</v>
      </c>
      <c r="F10" s="13">
        <v>493</v>
      </c>
      <c r="G10" s="13">
        <v>507</v>
      </c>
      <c r="H10" s="13">
        <v>478</v>
      </c>
      <c r="I10" s="13">
        <v>512</v>
      </c>
      <c r="J10" s="13">
        <v>649</v>
      </c>
      <c r="K10" s="13">
        <v>724</v>
      </c>
      <c r="L10" s="13">
        <v>634</v>
      </c>
      <c r="M10" s="13">
        <v>561</v>
      </c>
      <c r="N10" s="13">
        <v>597</v>
      </c>
      <c r="O10" s="13">
        <v>601</v>
      </c>
      <c r="P10" s="13">
        <v>565</v>
      </c>
      <c r="Q10" s="13">
        <v>608</v>
      </c>
      <c r="R10" s="13">
        <v>593</v>
      </c>
      <c r="S10" s="13">
        <v>789</v>
      </c>
      <c r="T10" s="13"/>
      <c r="U10" s="13"/>
      <c r="V10" s="13"/>
      <c r="W10" s="13"/>
      <c r="X10" s="13"/>
      <c r="Y10" s="13"/>
      <c r="Z10" s="13"/>
      <c r="AA10" s="13"/>
      <c r="AB10" s="29"/>
    </row>
    <row r="11" spans="1:28" s="23" customFormat="1" ht="11.25" customHeight="1" x14ac:dyDescent="0.25">
      <c r="A11" s="35" t="s">
        <v>19</v>
      </c>
      <c r="B11" s="9">
        <v>6.3</v>
      </c>
      <c r="C11" s="9">
        <v>8.1</v>
      </c>
      <c r="D11" s="7">
        <v>7.4</v>
      </c>
      <c r="E11" s="7">
        <v>7</v>
      </c>
      <c r="F11" s="7">
        <v>7</v>
      </c>
      <c r="G11" s="7">
        <v>7.1</v>
      </c>
      <c r="H11" s="7">
        <v>6.7</v>
      </c>
      <c r="I11" s="7">
        <v>6.8</v>
      </c>
      <c r="J11" s="7">
        <v>7.4</v>
      </c>
      <c r="K11" s="7">
        <v>7.4</v>
      </c>
      <c r="L11" s="7">
        <v>7.2</v>
      </c>
      <c r="M11" s="7">
        <v>6.7</v>
      </c>
      <c r="N11" s="7">
        <v>6.7</v>
      </c>
      <c r="O11" s="7">
        <v>7</v>
      </c>
      <c r="P11" s="7">
        <v>7</v>
      </c>
      <c r="Q11" s="7">
        <v>6.7</v>
      </c>
      <c r="R11" s="7">
        <v>6.7</v>
      </c>
      <c r="S11" s="7">
        <v>7.4</v>
      </c>
      <c r="T11" s="7"/>
      <c r="U11" s="7"/>
      <c r="V11" s="7"/>
      <c r="W11" s="7"/>
      <c r="X11" s="7"/>
      <c r="Y11" s="7"/>
      <c r="Z11" s="7"/>
      <c r="AA11" s="7"/>
      <c r="AB11" s="26"/>
    </row>
    <row r="12" spans="1:28" s="23" customFormat="1" ht="11.25" customHeight="1" x14ac:dyDescent="0.25">
      <c r="A12" s="35" t="s">
        <v>21</v>
      </c>
      <c r="B12" s="9">
        <v>3.9</v>
      </c>
      <c r="C12" s="9">
        <v>5.0999999999999996</v>
      </c>
      <c r="D12" s="7">
        <v>3.9</v>
      </c>
      <c r="E12" s="7">
        <v>3.7</v>
      </c>
      <c r="F12" s="7">
        <v>3.7</v>
      </c>
      <c r="G12" s="7">
        <v>3.8</v>
      </c>
      <c r="H12" s="7">
        <v>3.5</v>
      </c>
      <c r="I12" s="7">
        <v>3.6</v>
      </c>
      <c r="J12" s="7">
        <v>3.9</v>
      </c>
      <c r="K12" s="7">
        <v>3.9</v>
      </c>
      <c r="L12" s="7">
        <v>3.5</v>
      </c>
      <c r="M12" s="7">
        <v>3.2</v>
      </c>
      <c r="N12" s="7">
        <v>3.2</v>
      </c>
      <c r="O12" s="7">
        <v>3.5</v>
      </c>
      <c r="P12" s="7">
        <v>3.5</v>
      </c>
      <c r="Q12" s="7">
        <v>3.4</v>
      </c>
      <c r="R12" s="7">
        <v>3.4</v>
      </c>
      <c r="S12" s="7">
        <v>4</v>
      </c>
      <c r="T12" s="7"/>
      <c r="U12" s="7"/>
      <c r="V12" s="7"/>
      <c r="W12" s="7"/>
      <c r="X12" s="7"/>
      <c r="Y12" s="7"/>
      <c r="Z12" s="7"/>
      <c r="AA12" s="7"/>
      <c r="AB12" s="26"/>
    </row>
    <row r="13" spans="1:28" s="25" customFormat="1" ht="11.25" customHeight="1" x14ac:dyDescent="0.25">
      <c r="A13" s="37" t="s">
        <v>52</v>
      </c>
      <c r="B13" s="9">
        <v>201</v>
      </c>
      <c r="C13" s="9">
        <v>436</v>
      </c>
      <c r="D13" s="11">
        <v>204</v>
      </c>
      <c r="E13" s="11">
        <v>210</v>
      </c>
      <c r="F13" s="11">
        <v>200</v>
      </c>
      <c r="G13" s="11">
        <v>199</v>
      </c>
      <c r="H13" s="11">
        <v>193</v>
      </c>
      <c r="I13" s="11">
        <v>194</v>
      </c>
      <c r="J13" s="11">
        <v>215</v>
      </c>
      <c r="K13" s="11">
        <v>219</v>
      </c>
      <c r="L13" s="11"/>
      <c r="M13" s="11"/>
      <c r="N13" s="11">
        <v>161</v>
      </c>
      <c r="O13" s="11">
        <v>175</v>
      </c>
      <c r="P13" s="11">
        <v>183</v>
      </c>
      <c r="Q13" s="11">
        <v>179</v>
      </c>
      <c r="R13" s="11">
        <v>173</v>
      </c>
      <c r="S13" s="11">
        <v>198</v>
      </c>
      <c r="T13" s="11"/>
      <c r="U13" s="11"/>
      <c r="V13" s="11"/>
      <c r="W13" s="11"/>
      <c r="X13" s="11"/>
      <c r="Y13" s="11"/>
      <c r="Z13" s="11"/>
      <c r="AA13" s="11"/>
      <c r="AB13" s="28"/>
    </row>
    <row r="14" spans="1:28" s="23" customFormat="1" ht="11.25" customHeight="1" x14ac:dyDescent="0.25">
      <c r="A14" s="39" t="s">
        <v>23</v>
      </c>
      <c r="B14" s="63">
        <v>0.3</v>
      </c>
      <c r="C14" s="63">
        <v>1.3</v>
      </c>
      <c r="D14" s="15">
        <v>0.9</v>
      </c>
      <c r="E14" s="15">
        <v>0.8</v>
      </c>
      <c r="F14" s="15">
        <v>0.7</v>
      </c>
      <c r="G14" s="15">
        <v>0.7</v>
      </c>
      <c r="H14" s="15">
        <v>0.6</v>
      </c>
      <c r="I14" s="15">
        <v>0.9</v>
      </c>
      <c r="J14" s="15">
        <v>1.1000000000000001</v>
      </c>
      <c r="K14" s="15">
        <v>1.1000000000000001</v>
      </c>
      <c r="L14" s="15">
        <v>1.5</v>
      </c>
      <c r="M14" s="15">
        <v>1.4</v>
      </c>
      <c r="N14" s="15">
        <v>1</v>
      </c>
      <c r="O14" s="15">
        <v>0.7</v>
      </c>
      <c r="P14" s="15">
        <v>0.7</v>
      </c>
      <c r="Q14" s="15">
        <v>0.7</v>
      </c>
      <c r="R14" s="15">
        <v>0.7</v>
      </c>
      <c r="S14" s="15">
        <v>0.8</v>
      </c>
      <c r="T14" s="15"/>
      <c r="U14" s="15"/>
      <c r="V14" s="15"/>
      <c r="W14" s="15"/>
      <c r="X14" s="15"/>
      <c r="Y14" s="15"/>
      <c r="Z14" s="15"/>
      <c r="AA14" s="15"/>
      <c r="AB14" s="30"/>
    </row>
    <row r="15" spans="1:28" s="23" customFormat="1" ht="11.25" customHeight="1" x14ac:dyDescent="0.25">
      <c r="A15" s="39" t="s">
        <v>25</v>
      </c>
      <c r="B15" s="63">
        <v>0</v>
      </c>
      <c r="C15" s="63">
        <v>0.2</v>
      </c>
      <c r="D15" s="15">
        <v>0.3</v>
      </c>
      <c r="E15" s="15">
        <v>0.3</v>
      </c>
      <c r="F15" s="15">
        <v>0.2</v>
      </c>
      <c r="G15" s="15">
        <v>0.2</v>
      </c>
      <c r="H15" s="15">
        <v>0.2</v>
      </c>
      <c r="I15" s="15">
        <v>0.3</v>
      </c>
      <c r="J15" s="15">
        <v>0.3</v>
      </c>
      <c r="K15" s="15">
        <v>0.3</v>
      </c>
      <c r="L15" s="15">
        <v>0.6</v>
      </c>
      <c r="M15" s="15">
        <v>0.5</v>
      </c>
      <c r="N15" s="15">
        <v>0.3</v>
      </c>
      <c r="O15" s="15">
        <v>0.2</v>
      </c>
      <c r="P15" s="15">
        <v>0.2</v>
      </c>
      <c r="Q15" s="15">
        <v>0.2</v>
      </c>
      <c r="R15" s="15">
        <v>0.1</v>
      </c>
      <c r="S15" s="15">
        <v>0.2</v>
      </c>
      <c r="T15" s="15"/>
      <c r="U15" s="15"/>
      <c r="V15" s="15"/>
      <c r="W15" s="15"/>
      <c r="X15" s="15"/>
      <c r="Y15" s="15"/>
      <c r="Z15" s="15"/>
      <c r="AA15" s="15"/>
      <c r="AB15" s="30"/>
    </row>
    <row r="16" spans="1:28" s="24" customFormat="1" ht="11.25" customHeight="1" x14ac:dyDescent="0.25">
      <c r="A16" s="36" t="s">
        <v>40</v>
      </c>
      <c r="B16" s="9">
        <v>0.65</v>
      </c>
      <c r="C16" s="9">
        <v>1.06</v>
      </c>
      <c r="D16" s="9">
        <v>0.64</v>
      </c>
      <c r="E16" s="9">
        <v>0.69</v>
      </c>
      <c r="F16" s="9">
        <v>0.63</v>
      </c>
      <c r="G16" s="9">
        <v>0.65</v>
      </c>
      <c r="H16" s="9">
        <v>0.67</v>
      </c>
      <c r="I16" s="9">
        <v>0.59</v>
      </c>
      <c r="J16" s="9">
        <v>0.72</v>
      </c>
      <c r="K16" s="9">
        <v>0.75</v>
      </c>
      <c r="L16" s="9">
        <v>0.84</v>
      </c>
      <c r="M16" s="9">
        <v>0.64</v>
      </c>
      <c r="N16" s="9">
        <v>0.64</v>
      </c>
      <c r="O16" s="9">
        <v>0.63</v>
      </c>
      <c r="P16" s="9">
        <v>0.69</v>
      </c>
      <c r="Q16" s="9">
        <v>0.61</v>
      </c>
      <c r="R16" s="9">
        <v>0.57999999999999996</v>
      </c>
      <c r="S16" s="9">
        <v>0.68</v>
      </c>
      <c r="T16" s="9"/>
      <c r="U16" s="9"/>
      <c r="V16" s="9"/>
      <c r="W16" s="9"/>
      <c r="X16" s="9"/>
      <c r="Y16" s="9"/>
      <c r="Z16" s="9"/>
      <c r="AA16" s="9"/>
      <c r="AB16" s="27"/>
    </row>
    <row r="17" spans="1:28" s="23" customFormat="1" ht="11.25" customHeight="1" x14ac:dyDescent="0.25">
      <c r="A17" s="35" t="s">
        <v>42</v>
      </c>
      <c r="B17" s="9">
        <v>3.8</v>
      </c>
      <c r="C17" s="9">
        <v>7</v>
      </c>
      <c r="D17" s="7">
        <v>4.4000000000000004</v>
      </c>
      <c r="E17" s="7">
        <v>4.4000000000000004</v>
      </c>
      <c r="F17" s="7">
        <v>4.7</v>
      </c>
      <c r="G17" s="7">
        <v>4.3</v>
      </c>
      <c r="H17" s="7">
        <v>3.7</v>
      </c>
      <c r="I17" s="7">
        <v>4</v>
      </c>
      <c r="J17" s="7">
        <v>3.8</v>
      </c>
      <c r="K17" s="7">
        <v>5.2</v>
      </c>
      <c r="L17" s="7"/>
      <c r="M17" s="7"/>
      <c r="N17" s="7">
        <v>2.7</v>
      </c>
      <c r="O17" s="7">
        <v>2.7</v>
      </c>
      <c r="P17" s="7">
        <v>3.4</v>
      </c>
      <c r="Q17" s="7">
        <v>4.0999999999999996</v>
      </c>
      <c r="R17" s="7">
        <v>4.0999999999999996</v>
      </c>
      <c r="S17" s="7">
        <v>4.2</v>
      </c>
      <c r="T17" s="7"/>
      <c r="U17" s="7"/>
      <c r="V17" s="7"/>
      <c r="W17" s="7"/>
      <c r="X17" s="7"/>
      <c r="Y17" s="7"/>
      <c r="Z17" s="7"/>
      <c r="AA17" s="7"/>
      <c r="AB17" s="26"/>
    </row>
    <row r="18" spans="1:28" s="25" customFormat="1" ht="11.25" customHeight="1" x14ac:dyDescent="0.25">
      <c r="A18" s="37" t="s">
        <v>44</v>
      </c>
      <c r="B18" s="9">
        <v>8</v>
      </c>
      <c r="C18" s="9">
        <v>22</v>
      </c>
      <c r="D18" s="11">
        <v>14</v>
      </c>
      <c r="E18" s="11">
        <v>15</v>
      </c>
      <c r="F18" s="11">
        <v>13</v>
      </c>
      <c r="G18" s="11">
        <v>16</v>
      </c>
      <c r="H18" s="11">
        <v>11</v>
      </c>
      <c r="I18" s="11">
        <v>14</v>
      </c>
      <c r="J18" s="11">
        <v>14</v>
      </c>
      <c r="K18" s="11">
        <v>11</v>
      </c>
      <c r="L18" s="11">
        <v>12</v>
      </c>
      <c r="M18" s="11">
        <v>8</v>
      </c>
      <c r="N18" s="11">
        <v>8</v>
      </c>
      <c r="O18" s="11">
        <v>6</v>
      </c>
      <c r="P18" s="11">
        <v>12</v>
      </c>
      <c r="Q18" s="11">
        <v>10</v>
      </c>
      <c r="R18" s="11">
        <v>9</v>
      </c>
      <c r="S18" s="11">
        <v>13</v>
      </c>
      <c r="T18" s="11"/>
      <c r="U18" s="11"/>
      <c r="V18" s="11"/>
      <c r="W18" s="11"/>
      <c r="X18" s="11"/>
      <c r="Y18" s="11"/>
      <c r="Z18" s="11"/>
      <c r="AA18" s="11"/>
      <c r="AB18" s="28"/>
    </row>
    <row r="19" spans="1:28" s="25" customFormat="1" ht="11.25" customHeight="1" x14ac:dyDescent="0.25">
      <c r="A19" s="37" t="s">
        <v>46</v>
      </c>
      <c r="B19" s="9">
        <v>140</v>
      </c>
      <c r="C19" s="9">
        <v>220</v>
      </c>
      <c r="D19" s="11">
        <v>229</v>
      </c>
      <c r="E19" s="11">
        <v>213</v>
      </c>
      <c r="F19" s="11">
        <v>204</v>
      </c>
      <c r="G19" s="11">
        <v>205</v>
      </c>
      <c r="H19" s="11"/>
      <c r="I19" s="11"/>
      <c r="J19" s="11">
        <v>334</v>
      </c>
      <c r="K19" s="11">
        <v>334</v>
      </c>
      <c r="L19" s="11">
        <v>290</v>
      </c>
      <c r="M19" s="11">
        <v>268</v>
      </c>
      <c r="N19" s="11">
        <v>305</v>
      </c>
      <c r="O19" s="11"/>
      <c r="P19" s="11">
        <v>277</v>
      </c>
      <c r="Q19" s="11"/>
      <c r="R19" s="11"/>
      <c r="S19" s="11">
        <v>326</v>
      </c>
      <c r="T19" s="11"/>
      <c r="U19" s="11"/>
      <c r="V19" s="11"/>
      <c r="W19" s="11"/>
      <c r="X19" s="11"/>
      <c r="Y19" s="11"/>
      <c r="Z19" s="11"/>
      <c r="AA19" s="11"/>
      <c r="AB19" s="28"/>
    </row>
    <row r="20" spans="1:28" s="25" customFormat="1" ht="11.25" customHeight="1" x14ac:dyDescent="0.25">
      <c r="A20" s="37" t="s">
        <v>49</v>
      </c>
      <c r="B20" s="9">
        <v>61</v>
      </c>
      <c r="C20" s="9">
        <v>257</v>
      </c>
      <c r="D20" s="11">
        <v>125</v>
      </c>
      <c r="E20" s="11">
        <v>122</v>
      </c>
      <c r="F20" s="11">
        <v>119</v>
      </c>
      <c r="G20" s="11">
        <v>129</v>
      </c>
      <c r="H20" s="11">
        <v>95</v>
      </c>
      <c r="I20" s="11">
        <v>84</v>
      </c>
      <c r="J20" s="11">
        <v>88</v>
      </c>
      <c r="K20" s="11">
        <v>74</v>
      </c>
      <c r="L20" s="11">
        <v>73</v>
      </c>
      <c r="M20" s="11">
        <v>55</v>
      </c>
      <c r="N20" s="11">
        <v>56</v>
      </c>
      <c r="O20" s="11">
        <v>49</v>
      </c>
      <c r="P20" s="11">
        <v>45</v>
      </c>
      <c r="Q20" s="11">
        <v>46</v>
      </c>
      <c r="R20" s="11">
        <v>49</v>
      </c>
      <c r="S20" s="11">
        <v>72</v>
      </c>
      <c r="T20" s="11"/>
      <c r="U20" s="11"/>
      <c r="V20" s="11"/>
      <c r="W20" s="11"/>
      <c r="X20" s="11"/>
      <c r="Y20" s="11"/>
      <c r="Z20" s="11"/>
      <c r="AA20" s="11"/>
      <c r="AB20" s="28"/>
    </row>
    <row r="21" spans="1:28" s="25" customFormat="1" ht="11.25" customHeight="1" x14ac:dyDescent="0.25">
      <c r="A21" s="37" t="s">
        <v>58</v>
      </c>
      <c r="B21" s="9">
        <v>2</v>
      </c>
      <c r="C21" s="9">
        <v>11</v>
      </c>
      <c r="D21" s="11">
        <v>24</v>
      </c>
      <c r="E21" s="11">
        <v>23</v>
      </c>
      <c r="F21" s="11">
        <v>21</v>
      </c>
      <c r="G21" s="11">
        <v>31</v>
      </c>
      <c r="H21" s="11">
        <v>7</v>
      </c>
      <c r="I21" s="11">
        <v>64</v>
      </c>
      <c r="J21" s="11">
        <v>177</v>
      </c>
      <c r="K21" s="11">
        <v>129</v>
      </c>
      <c r="L21" s="11"/>
      <c r="M21" s="11"/>
      <c r="N21" s="11">
        <v>76</v>
      </c>
      <c r="O21" s="11">
        <v>10</v>
      </c>
      <c r="P21" s="11">
        <v>24</v>
      </c>
      <c r="Q21" s="11">
        <v>43</v>
      </c>
      <c r="R21" s="11">
        <v>49</v>
      </c>
      <c r="S21" s="11"/>
      <c r="T21" s="11"/>
      <c r="U21" s="11"/>
      <c r="V21" s="11"/>
      <c r="W21" s="11"/>
      <c r="X21" s="11"/>
      <c r="Y21" s="11"/>
      <c r="Z21" s="11"/>
      <c r="AA21" s="11"/>
      <c r="AB21" s="28"/>
    </row>
    <row r="22" spans="1:28" s="25" customFormat="1" ht="11.25" customHeight="1" x14ac:dyDescent="0.25">
      <c r="A22" s="37" t="s">
        <v>27</v>
      </c>
      <c r="B22" s="9">
        <v>78</v>
      </c>
      <c r="C22" s="9">
        <v>110</v>
      </c>
      <c r="D22" s="11">
        <v>96</v>
      </c>
      <c r="E22" s="11">
        <v>100</v>
      </c>
      <c r="F22" s="11">
        <v>106</v>
      </c>
      <c r="G22" s="11">
        <v>111</v>
      </c>
      <c r="H22" s="11">
        <v>75</v>
      </c>
      <c r="I22" s="11">
        <v>71</v>
      </c>
      <c r="J22" s="11">
        <v>122</v>
      </c>
      <c r="K22" s="11">
        <v>91</v>
      </c>
      <c r="L22" s="11">
        <v>120</v>
      </c>
      <c r="M22" s="11">
        <v>83</v>
      </c>
      <c r="N22" s="11">
        <v>78</v>
      </c>
      <c r="O22" s="11">
        <v>85</v>
      </c>
      <c r="P22" s="11">
        <v>80</v>
      </c>
      <c r="Q22" s="11">
        <v>66</v>
      </c>
      <c r="R22" s="11">
        <v>74</v>
      </c>
      <c r="S22" s="11">
        <v>129</v>
      </c>
      <c r="T22" s="11"/>
      <c r="U22" s="11"/>
      <c r="V22" s="11"/>
      <c r="W22" s="11"/>
      <c r="X22" s="11"/>
      <c r="Y22" s="11"/>
      <c r="Z22" s="11"/>
      <c r="AA22" s="11"/>
      <c r="AB22" s="28"/>
    </row>
    <row r="23" spans="1:28" s="25" customFormat="1" ht="11.25" customHeight="1" x14ac:dyDescent="0.25">
      <c r="A23" s="37" t="s">
        <v>29</v>
      </c>
      <c r="B23" s="9">
        <v>45</v>
      </c>
      <c r="C23" s="9">
        <v>140</v>
      </c>
      <c r="D23" s="11">
        <v>62</v>
      </c>
      <c r="E23" s="11">
        <v>61</v>
      </c>
      <c r="F23" s="11">
        <v>56</v>
      </c>
      <c r="G23" s="11">
        <v>57</v>
      </c>
      <c r="H23" s="11">
        <v>60</v>
      </c>
      <c r="I23" s="11">
        <v>59</v>
      </c>
      <c r="J23" s="11">
        <v>57</v>
      </c>
      <c r="K23" s="11">
        <v>57</v>
      </c>
      <c r="L23" s="11">
        <v>45</v>
      </c>
      <c r="M23" s="11">
        <v>38</v>
      </c>
      <c r="N23" s="11">
        <v>45</v>
      </c>
      <c r="O23" s="11">
        <v>54</v>
      </c>
      <c r="P23" s="11">
        <v>58</v>
      </c>
      <c r="Q23" s="11">
        <v>61</v>
      </c>
      <c r="R23" s="11">
        <v>62</v>
      </c>
      <c r="S23" s="11">
        <v>53</v>
      </c>
      <c r="T23" s="11"/>
      <c r="U23" s="11"/>
      <c r="V23" s="11"/>
      <c r="W23" s="11"/>
      <c r="X23" s="11"/>
      <c r="Y23" s="11"/>
      <c r="Z23" s="11"/>
      <c r="AA23" s="11"/>
      <c r="AB23" s="28"/>
    </row>
    <row r="24" spans="1:28" s="25" customFormat="1" ht="11.25" customHeight="1" x14ac:dyDescent="0.25">
      <c r="A24" s="37" t="s">
        <v>30</v>
      </c>
      <c r="B24" s="9">
        <v>137</v>
      </c>
      <c r="C24" s="9">
        <v>144</v>
      </c>
      <c r="D24" s="11">
        <v>142</v>
      </c>
      <c r="E24" s="11">
        <v>140</v>
      </c>
      <c r="F24" s="11">
        <v>139</v>
      </c>
      <c r="G24" s="11">
        <v>139</v>
      </c>
      <c r="H24" s="11">
        <v>139</v>
      </c>
      <c r="I24" s="11">
        <v>140</v>
      </c>
      <c r="J24" s="11">
        <v>139</v>
      </c>
      <c r="K24" s="11">
        <v>137</v>
      </c>
      <c r="L24" s="11">
        <v>135</v>
      </c>
      <c r="M24" s="11">
        <v>135</v>
      </c>
      <c r="N24" s="11">
        <v>138</v>
      </c>
      <c r="O24" s="11">
        <v>138</v>
      </c>
      <c r="P24" s="11">
        <v>137</v>
      </c>
      <c r="Q24" s="11">
        <v>139</v>
      </c>
      <c r="R24" s="11">
        <v>139</v>
      </c>
      <c r="S24" s="11">
        <v>137</v>
      </c>
      <c r="T24" s="11"/>
      <c r="U24" s="11"/>
      <c r="V24" s="11"/>
      <c r="W24" s="11"/>
      <c r="X24" s="11"/>
      <c r="Y24" s="11"/>
      <c r="Z24" s="11"/>
      <c r="AA24" s="11"/>
      <c r="AB24" s="28"/>
    </row>
    <row r="25" spans="1:28" s="23" customFormat="1" ht="11.25" customHeight="1" x14ac:dyDescent="0.25">
      <c r="A25" s="35" t="s">
        <v>32</v>
      </c>
      <c r="B25" s="9">
        <v>3.6</v>
      </c>
      <c r="C25" s="9">
        <v>4.8</v>
      </c>
      <c r="D25" s="7">
        <v>3.4</v>
      </c>
      <c r="E25" s="7">
        <v>3.3</v>
      </c>
      <c r="F25" s="7">
        <v>3.4</v>
      </c>
      <c r="G25" s="7">
        <v>3.2</v>
      </c>
      <c r="H25" s="7">
        <v>3.5</v>
      </c>
      <c r="I25" s="7">
        <v>3.6</v>
      </c>
      <c r="J25" s="7">
        <v>3.3</v>
      </c>
      <c r="K25" s="7">
        <v>3.5</v>
      </c>
      <c r="L25" s="7">
        <v>3.1</v>
      </c>
      <c r="M25" s="7">
        <v>3.6</v>
      </c>
      <c r="N25" s="7">
        <v>3.9</v>
      </c>
      <c r="O25" s="7">
        <v>3.5</v>
      </c>
      <c r="P25" s="7">
        <v>3.7</v>
      </c>
      <c r="Q25" s="7">
        <v>3.9</v>
      </c>
      <c r="R25" s="7">
        <v>3.6</v>
      </c>
      <c r="S25" s="7">
        <v>3.4</v>
      </c>
      <c r="T25" s="7"/>
      <c r="U25" s="7"/>
      <c r="V25" s="7"/>
      <c r="W25" s="7"/>
      <c r="X25" s="7"/>
      <c r="Y25" s="7"/>
      <c r="Z25" s="7"/>
      <c r="AA25" s="7"/>
      <c r="AB25" s="26"/>
    </row>
    <row r="26" spans="1:28" s="25" customFormat="1" ht="11.25" customHeight="1" x14ac:dyDescent="0.25">
      <c r="A26" s="37" t="s">
        <v>34</v>
      </c>
      <c r="B26" s="9">
        <v>101</v>
      </c>
      <c r="C26" s="9">
        <v>108</v>
      </c>
      <c r="D26" s="11">
        <v>104</v>
      </c>
      <c r="E26" s="11">
        <v>105</v>
      </c>
      <c r="F26" s="11">
        <v>105</v>
      </c>
      <c r="G26" s="11">
        <v>105</v>
      </c>
      <c r="H26" s="11">
        <v>103</v>
      </c>
      <c r="I26" s="11">
        <v>103</v>
      </c>
      <c r="J26" s="11">
        <v>102</v>
      </c>
      <c r="K26" s="11">
        <v>99</v>
      </c>
      <c r="L26" s="11">
        <v>99</v>
      </c>
      <c r="M26" s="11">
        <v>100</v>
      </c>
      <c r="N26" s="11">
        <v>101</v>
      </c>
      <c r="O26" s="11">
        <v>101</v>
      </c>
      <c r="P26" s="11">
        <v>101</v>
      </c>
      <c r="Q26" s="11">
        <v>102</v>
      </c>
      <c r="R26" s="11">
        <v>104</v>
      </c>
      <c r="S26" s="11">
        <v>99</v>
      </c>
      <c r="T26" s="11"/>
      <c r="U26" s="11"/>
      <c r="V26" s="11"/>
      <c r="W26" s="11"/>
      <c r="X26" s="11"/>
      <c r="Y26" s="11"/>
      <c r="Z26" s="11"/>
      <c r="AA26" s="11"/>
      <c r="AB26" s="28"/>
    </row>
    <row r="27" spans="1:28" s="23" customFormat="1" ht="11.25" customHeight="1" x14ac:dyDescent="0.25">
      <c r="A27" s="35" t="s">
        <v>36</v>
      </c>
      <c r="B27" s="9">
        <v>8.6999999999999993</v>
      </c>
      <c r="C27" s="9">
        <v>10.1</v>
      </c>
      <c r="D27" s="7">
        <v>8.8000000000000007</v>
      </c>
      <c r="E27" s="7">
        <v>8.4</v>
      </c>
      <c r="F27" s="7">
        <v>8.8000000000000007</v>
      </c>
      <c r="G27" s="7">
        <v>8.6</v>
      </c>
      <c r="H27" s="7">
        <v>8.1999999999999993</v>
      </c>
      <c r="I27" s="7">
        <v>8.3000000000000007</v>
      </c>
      <c r="J27" s="7">
        <v>8.6999999999999993</v>
      </c>
      <c r="K27" s="7">
        <v>8.9</v>
      </c>
      <c r="L27" s="7">
        <v>8.5</v>
      </c>
      <c r="M27" s="7">
        <v>8.4</v>
      </c>
      <c r="N27" s="7">
        <v>8.3000000000000007</v>
      </c>
      <c r="O27" s="7">
        <v>8.4</v>
      </c>
      <c r="P27" s="7">
        <v>8.4</v>
      </c>
      <c r="Q27" s="7">
        <v>8.4</v>
      </c>
      <c r="R27" s="7">
        <v>8.3000000000000007</v>
      </c>
      <c r="S27" s="7">
        <v>9</v>
      </c>
      <c r="T27" s="7"/>
      <c r="U27" s="7"/>
      <c r="V27" s="7"/>
      <c r="W27" s="7"/>
      <c r="X27" s="7"/>
      <c r="Y27" s="7"/>
      <c r="Z27" s="7"/>
      <c r="AA27" s="7"/>
      <c r="AB27" s="26"/>
    </row>
    <row r="28" spans="1:28" s="23" customFormat="1" ht="11.25" customHeight="1" x14ac:dyDescent="0.25">
      <c r="A28" s="35" t="s">
        <v>38</v>
      </c>
      <c r="B28" s="9">
        <v>0</v>
      </c>
      <c r="C28" s="9">
        <v>0.2</v>
      </c>
      <c r="D28" s="7">
        <v>0.8</v>
      </c>
      <c r="E28" s="7">
        <v>0.2</v>
      </c>
      <c r="F28" s="7">
        <v>0.7</v>
      </c>
      <c r="G28" s="7">
        <v>0.4</v>
      </c>
      <c r="H28" s="7">
        <v>0.3</v>
      </c>
      <c r="I28" s="7">
        <v>0.2</v>
      </c>
      <c r="J28" s="7">
        <v>0.1</v>
      </c>
      <c r="K28" s="7">
        <v>0.4</v>
      </c>
      <c r="L28" s="7">
        <v>2.8</v>
      </c>
      <c r="M28" s="7">
        <v>7.4</v>
      </c>
      <c r="N28" s="7">
        <v>5.3</v>
      </c>
      <c r="O28" s="7">
        <v>0.9</v>
      </c>
      <c r="P28" s="7">
        <v>0.6</v>
      </c>
      <c r="Q28" s="7">
        <v>0.7</v>
      </c>
      <c r="R28" s="7">
        <v>0.8</v>
      </c>
      <c r="S28" s="7">
        <v>0.4</v>
      </c>
      <c r="T28" s="7"/>
      <c r="U28" s="7"/>
      <c r="V28" s="7"/>
      <c r="W28" s="7"/>
      <c r="X28" s="7"/>
      <c r="Y28" s="7"/>
      <c r="Z28" s="7"/>
      <c r="AA28" s="7"/>
      <c r="AB28" s="26"/>
    </row>
    <row r="29" spans="1:28" s="25" customFormat="1" ht="11.25" customHeight="1" x14ac:dyDescent="0.25">
      <c r="A29" s="48" t="s">
        <v>61</v>
      </c>
      <c r="B29" s="64"/>
      <c r="C29" s="64"/>
      <c r="D29" s="21"/>
      <c r="E29" s="21"/>
      <c r="F29" s="11"/>
      <c r="G29" s="11"/>
      <c r="H29" s="11"/>
      <c r="I29" s="1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45"/>
    </row>
    <row r="30" spans="1:28" s="25" customFormat="1" ht="11.25" customHeight="1" x14ac:dyDescent="0.25">
      <c r="A30" s="48" t="s">
        <v>62</v>
      </c>
      <c r="B30" s="64"/>
      <c r="C30" s="64"/>
      <c r="D30" s="21"/>
      <c r="E30" s="21"/>
      <c r="F30" s="11"/>
      <c r="G30" s="11"/>
      <c r="H30" s="11"/>
      <c r="I30" s="1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45"/>
    </row>
    <row r="31" spans="1:28" s="25" customFormat="1" ht="11.25" customHeight="1" x14ac:dyDescent="0.25">
      <c r="A31" s="48" t="s">
        <v>64</v>
      </c>
      <c r="B31" s="64"/>
      <c r="C31" s="64"/>
      <c r="D31" s="21"/>
      <c r="E31" s="21"/>
      <c r="F31" s="11"/>
      <c r="G31" s="11"/>
      <c r="H31" s="11"/>
      <c r="I31" s="1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45"/>
    </row>
    <row r="32" spans="1:28" s="23" customFormat="1" ht="11.25" customHeight="1" x14ac:dyDescent="0.25">
      <c r="A32" s="40" t="s">
        <v>59</v>
      </c>
      <c r="B32" s="64"/>
      <c r="C32" s="64"/>
      <c r="D32" s="7"/>
      <c r="E32" s="7"/>
      <c r="F32" s="19"/>
      <c r="G32" s="7">
        <v>3.3</v>
      </c>
      <c r="H32" s="7"/>
      <c r="I32" s="7">
        <v>5.5</v>
      </c>
      <c r="J32" s="19">
        <v>6.3</v>
      </c>
      <c r="K32" s="19">
        <v>4.3</v>
      </c>
      <c r="L32" s="19"/>
      <c r="M32" s="19"/>
      <c r="N32" s="19"/>
      <c r="O32" s="19"/>
      <c r="P32" s="19"/>
      <c r="Q32" s="19">
        <v>6.2</v>
      </c>
      <c r="R32" s="19"/>
      <c r="S32" s="19">
        <v>6.4</v>
      </c>
      <c r="T32" s="19"/>
      <c r="U32" s="19"/>
      <c r="V32" s="19"/>
      <c r="W32" s="19"/>
      <c r="X32" s="19"/>
      <c r="Y32" s="19"/>
      <c r="Z32" s="19"/>
      <c r="AA32" s="19"/>
      <c r="AB32" s="31"/>
    </row>
    <row r="33" spans="1:28" s="23" customFormat="1" ht="11.25" customHeight="1" x14ac:dyDescent="0.25">
      <c r="A33" s="40" t="s">
        <v>77</v>
      </c>
      <c r="B33" s="64"/>
      <c r="C33" s="64"/>
      <c r="D33" s="19"/>
      <c r="E33" s="19"/>
      <c r="F33" s="19"/>
      <c r="G33" s="19">
        <v>3.8</v>
      </c>
      <c r="H33" s="19"/>
      <c r="I33" s="19">
        <v>7.4</v>
      </c>
      <c r="J33" s="19">
        <v>7.5</v>
      </c>
      <c r="K33" s="19">
        <v>8.3000000000000007</v>
      </c>
      <c r="L33" s="19"/>
      <c r="M33" s="19"/>
      <c r="N33" s="19"/>
      <c r="O33" s="19"/>
      <c r="P33" s="19"/>
      <c r="Q33" s="19">
        <v>8.6</v>
      </c>
      <c r="R33" s="19"/>
      <c r="S33" s="19">
        <v>7.9</v>
      </c>
      <c r="T33" s="19"/>
      <c r="U33" s="19"/>
      <c r="V33" s="19"/>
      <c r="W33" s="19"/>
      <c r="X33" s="19"/>
      <c r="Y33" s="19"/>
      <c r="Z33" s="19"/>
      <c r="AA33" s="19"/>
      <c r="AB33" s="31"/>
    </row>
    <row r="34" spans="1:28" s="24" customFormat="1" ht="11.25" customHeight="1" thickBot="1" x14ac:dyDescent="0.3">
      <c r="A34" s="56" t="s">
        <v>56</v>
      </c>
      <c r="B34" s="58">
        <v>60</v>
      </c>
      <c r="C34" s="58">
        <v>70</v>
      </c>
      <c r="D34" s="58"/>
      <c r="E34" s="58"/>
      <c r="F34" s="58"/>
      <c r="G34" s="58">
        <v>68.099999999999994</v>
      </c>
      <c r="H34" s="58">
        <v>67.5</v>
      </c>
      <c r="I34" s="58">
        <v>67.75</v>
      </c>
      <c r="J34" s="58">
        <v>69</v>
      </c>
      <c r="K34" s="58"/>
      <c r="L34" s="58"/>
      <c r="M34" s="58"/>
      <c r="N34" s="58"/>
      <c r="O34" s="58">
        <v>67.05</v>
      </c>
      <c r="P34" s="58">
        <v>68.400000000000006</v>
      </c>
      <c r="Q34" s="58">
        <v>68.400000000000006</v>
      </c>
      <c r="R34" s="58">
        <v>67.599999999999994</v>
      </c>
      <c r="S34" s="58">
        <v>69</v>
      </c>
      <c r="T34" s="58"/>
      <c r="U34" s="58"/>
      <c r="V34" s="58"/>
      <c r="W34" s="58"/>
      <c r="X34" s="58"/>
      <c r="Y34" s="58"/>
      <c r="Z34" s="58"/>
      <c r="AA34" s="58"/>
      <c r="AB34" s="59"/>
    </row>
    <row r="35" spans="1:28" s="4" customFormat="1" ht="11.25" customHeight="1" x14ac:dyDescent="0.25">
      <c r="A35" s="5"/>
      <c r="D35" s="2" t="s">
        <v>85</v>
      </c>
      <c r="E35" s="65"/>
      <c r="I35" s="62"/>
      <c r="R35" s="60"/>
      <c r="U35" s="60"/>
      <c r="W35" s="61"/>
    </row>
    <row r="36" spans="1:28" ht="11.25" customHeight="1" x14ac:dyDescent="0.25">
      <c r="E36" s="42"/>
      <c r="L36" s="66" t="s">
        <v>86</v>
      </c>
      <c r="M36" s="66"/>
      <c r="N36" s="66"/>
      <c r="O36" s="66"/>
      <c r="P36" s="66"/>
      <c r="Q36" s="66"/>
      <c r="R36" s="66" t="s">
        <v>87</v>
      </c>
      <c r="U36" s="60"/>
    </row>
    <row r="37" spans="1:28" ht="11.25" customHeight="1" x14ac:dyDescent="0.25">
      <c r="N37" s="23"/>
      <c r="R37" s="23"/>
    </row>
    <row r="38" spans="1:28" ht="11.25" customHeight="1" x14ac:dyDescent="0.25">
      <c r="E38" s="2" t="str">
        <f>"　AST … "&amp;INDEX(D6:AB6,COUNT(D6:AB6))&amp;" （"&amp;IF((INDEX(D6:AB6,COUNT(D6:AB6))-INDEX(D6:AB6,COUNT(D6:AB6)-1))&gt;0,"+","")&amp;INDEX(D6:AB6,COUNT(D6:AB6))-INDEX(D6:AB6,COUNT(D6:AB6)-1)&amp;"）"</f>
        <v>　AST … 43 （+3）</v>
      </c>
      <c r="I38" s="23"/>
    </row>
    <row r="39" spans="1:28" ht="11.25" customHeight="1" x14ac:dyDescent="0.25">
      <c r="E39" s="2" t="str">
        <f>"　ALT … "&amp;INDEX(D7:AB7,COUNT(D7:AB7))&amp;" （"&amp;IF((INDEX(D7:AB7,COUNT(D7:AB7))-INDEX(D7:AB7,COUNT(D7:AB7)-1))&gt;0,"+","")&amp;INDEX(D7:AB7,COUNT(D7:AB7))-INDEX(D7:AB7,COUNT(D7:AB7)-1)&amp;"）"</f>
        <v>　ALT … 47 （-27）</v>
      </c>
    </row>
    <row r="40" spans="1:28" ht="11.25" customHeight="1" x14ac:dyDescent="0.25">
      <c r="E40" s="2" t="str">
        <f>"　ALP … "&amp;INDEX(D9:AB9,COUNT(D9:AB9))&amp;" （"&amp;IF((INDEX(D9:AB9,COUNT(D9:AB9))-INDEX(D9:AB9,COUNT(D9:AB9)-1))&gt;0,"+","")&amp;INDEX(D9:AB9,COUNT(D9:AB9))-INDEX(D9:AB9,COUNT(D9:AB9)-1)&amp;"）"</f>
        <v>　ALP … 208 （+20）</v>
      </c>
    </row>
    <row r="41" spans="1:28" ht="11.25" customHeight="1" x14ac:dyDescent="0.25">
      <c r="E41" s="2" t="str">
        <f>"　γ-GTP … "&amp;INDEX(D10:AB10,COUNT(D10:AB10))&amp;" （"&amp;IF((INDEX(D10:AB10,COUNT(D10:AB10))-INDEX(D10:AB10,COUNT(D10:AB10)-1))&gt;0,"+","")&amp;INDEX(D10:AB10,COUNT(D10:AB10))-INDEX(D10:AB10,COUNT(D10:AB10)-1)&amp;"）"</f>
        <v>　γ-GTP … 789 （+196）</v>
      </c>
    </row>
    <row r="42" spans="1:28" ht="11.25" customHeight="1" x14ac:dyDescent="0.25">
      <c r="E42" s="2" t="str">
        <f>"　T-BIL … "&amp;INDEX(D14:AB14,COUNT(D14:AB14))&amp;" （"&amp;IF((INDEX(D14:AB14,COUNT(D14:AB14))-INDEX(D14:AB14,COUNT(D14:AB14)-1))&gt;0,"+","")&amp;FIXED(INDEX(D14:AB14,COUNT(D14:AB14))-INDEX(D14:AB14,COUNT(D14:AB14)-1),1)&amp;"）"</f>
        <v>　T-BIL … 0.8 （+0.1）</v>
      </c>
      <c r="I42" s="49"/>
    </row>
    <row r="43" spans="1:28" ht="11.25" customHeight="1" x14ac:dyDescent="0.25">
      <c r="E43" s="2" t="str">
        <f>"　D-BIL … "&amp;INDEX(D15:AB15,COUNT(D15:AB15))&amp;" （"&amp;IF((INDEX(D15:AB15,COUNT(D15:AB15))-INDEX(D15:AB15,COUNT(D15:AB15)-1))&gt;0,"+","")&amp;FIXED(INDEX(D15:AB15,COUNT(D15:AB15))-INDEX(D15:AB15,COUNT(D15:AB15)-1),1)&amp;"）"</f>
        <v>　D-BIL … 0.2 （+0.1）</v>
      </c>
    </row>
    <row r="44" spans="1:28" ht="11.25" customHeight="1" x14ac:dyDescent="0.25">
      <c r="E44" s="2" t="str">
        <f>"　CRP … "&amp;INDEX(D28:AB28,COUNT(D28:AB28))&amp;" （"&amp;IF((INDEX(D28:AB28,COUNT(D28:AB28))-INDEX(D28:AB28,COUNT(D28:AB28)-1))&gt;0,"+","")&amp;FIXED(INDEX(D28:AB28,COUNT(D28:AB28))-INDEX(D28:AB28,COUNT(D28:AB28)-1),1)&amp;"）"</f>
        <v>　CRP … 0.4 （-0.4）</v>
      </c>
    </row>
  </sheetData>
  <mergeCells count="1">
    <mergeCell ref="B1:C1"/>
  </mergeCells>
  <phoneticPr fontId="2"/>
  <conditionalFormatting sqref="D1:AB1">
    <cfRule type="expression" dxfId="627" priority="1">
      <formula>WEEKDAY(D$1)=7</formula>
    </cfRule>
    <cfRule type="expression" dxfId="626" priority="2">
      <formula>WEEKDAY(D$1)=1</formula>
    </cfRule>
  </conditionalFormatting>
  <conditionalFormatting sqref="D2:AB34">
    <cfRule type="expression" priority="3" stopIfTrue="1">
      <formula>$B2=""</formula>
    </cfRule>
    <cfRule type="cellIs" dxfId="625" priority="4" operator="greaterThan">
      <formula>$C2</formula>
    </cfRule>
    <cfRule type="cellIs" dxfId="624" priority="5" operator="lessThan">
      <formula>$B2</formula>
    </cfRule>
  </conditionalFormatting>
  <conditionalFormatting sqref="AC2:IX2">
    <cfRule type="cellIs" dxfId="623" priority="242" stopIfTrue="1" operator="lessThan">
      <formula>3.1</formula>
    </cfRule>
    <cfRule type="cellIs" dxfId="622" priority="243" stopIfTrue="1" operator="greaterThan">
      <formula>9.7</formula>
    </cfRule>
  </conditionalFormatting>
  <conditionalFormatting sqref="AC3:IX3">
    <cfRule type="cellIs" dxfId="621" priority="214" stopIfTrue="1" operator="lessThan">
      <formula>4.11</formula>
    </cfRule>
    <cfRule type="cellIs" dxfId="620" priority="215" stopIfTrue="1" operator="greaterThan">
      <formula>5.45</formula>
    </cfRule>
  </conditionalFormatting>
  <conditionalFormatting sqref="AC4:IX4">
    <cfRule type="cellIs" dxfId="619" priority="212" stopIfTrue="1" operator="lessThan">
      <formula>12.9</formula>
    </cfRule>
    <cfRule type="cellIs" dxfId="618" priority="213" stopIfTrue="1" operator="greaterThan">
      <formula>16.8</formula>
    </cfRule>
  </conditionalFormatting>
  <conditionalFormatting sqref="AC5:IX5">
    <cfRule type="cellIs" dxfId="617" priority="216" stopIfTrue="1" operator="lessThan">
      <formula>157</formula>
    </cfRule>
    <cfRule type="cellIs" dxfId="616" priority="217" stopIfTrue="1" operator="greaterThan">
      <formula>342</formula>
    </cfRule>
  </conditionalFormatting>
  <conditionalFormatting sqref="AC6:IX6">
    <cfRule type="cellIs" dxfId="615" priority="218" stopIfTrue="1" operator="lessThan">
      <formula>11</formula>
    </cfRule>
    <cfRule type="cellIs" dxfId="614" priority="219" stopIfTrue="1" operator="greaterThan">
      <formula>33</formula>
    </cfRule>
  </conditionalFormatting>
  <conditionalFormatting sqref="AC7:IX7">
    <cfRule type="cellIs" dxfId="613" priority="220" stopIfTrue="1" operator="lessThan">
      <formula>8</formula>
    </cfRule>
    <cfRule type="cellIs" dxfId="612" priority="221" stopIfTrue="1" operator="greaterThan">
      <formula>42</formula>
    </cfRule>
  </conditionalFormatting>
  <conditionalFormatting sqref="AC8:IX8">
    <cfRule type="cellIs" dxfId="611" priority="222" stopIfTrue="1" operator="lessThan">
      <formula>129</formula>
    </cfRule>
    <cfRule type="cellIs" dxfId="610" priority="223" stopIfTrue="1" operator="greaterThan">
      <formula>241</formula>
    </cfRule>
  </conditionalFormatting>
  <conditionalFormatting sqref="AC9:IX9">
    <cfRule type="cellIs" dxfId="609" priority="224" stopIfTrue="1" operator="lessThan">
      <formula>115</formula>
    </cfRule>
    <cfRule type="cellIs" dxfId="608" priority="225" stopIfTrue="1" operator="greaterThan">
      <formula>359</formula>
    </cfRule>
  </conditionalFormatting>
  <conditionalFormatting sqref="AC10:IX10">
    <cfRule type="cellIs" dxfId="607" priority="226" stopIfTrue="1" operator="lessThan">
      <formula>9</formula>
    </cfRule>
    <cfRule type="cellIs" dxfId="606" priority="227" stopIfTrue="1" operator="greaterThan">
      <formula>54</formula>
    </cfRule>
  </conditionalFormatting>
  <conditionalFormatting sqref="AC11:IX11">
    <cfRule type="cellIs" dxfId="605" priority="228" stopIfTrue="1" operator="lessThan">
      <formula>6.3</formula>
    </cfRule>
    <cfRule type="cellIs" dxfId="604" priority="229" stopIfTrue="1" operator="greaterThan">
      <formula>8.1</formula>
    </cfRule>
  </conditionalFormatting>
  <conditionalFormatting sqref="AC12:IX12">
    <cfRule type="cellIs" dxfId="603" priority="230" stopIfTrue="1" operator="lessThan">
      <formula>3.9</formula>
    </cfRule>
    <cfRule type="cellIs" dxfId="602" priority="231" stopIfTrue="1" operator="greaterThan">
      <formula>5.1</formula>
    </cfRule>
  </conditionalFormatting>
  <conditionalFormatting sqref="AC13:IX13">
    <cfRule type="cellIs" dxfId="601" priority="244" stopIfTrue="1" operator="lessThan">
      <formula>201</formula>
    </cfRule>
    <cfRule type="cellIs" dxfId="600" priority="245" stopIfTrue="1" operator="greaterThan">
      <formula>436</formula>
    </cfRule>
  </conditionalFormatting>
  <conditionalFormatting sqref="AC14:IX14">
    <cfRule type="cellIs" dxfId="599" priority="232" stopIfTrue="1" operator="lessThan">
      <formula>0.3</formula>
    </cfRule>
    <cfRule type="cellIs" dxfId="598" priority="233" stopIfTrue="1" operator="greaterThan">
      <formula>1.3</formula>
    </cfRule>
  </conditionalFormatting>
  <conditionalFormatting sqref="AC15:IX15">
    <cfRule type="cellIs" dxfId="597" priority="248" stopIfTrue="1" operator="equal">
      <formula>"0.1&gt;"</formula>
    </cfRule>
    <cfRule type="cellIs" dxfId="596" priority="249" stopIfTrue="1" operator="greaterThan">
      <formula>0.2</formula>
    </cfRule>
  </conditionalFormatting>
  <conditionalFormatting sqref="AC16:IX16">
    <cfRule type="cellIs" dxfId="595" priority="234" stopIfTrue="1" operator="lessThan">
      <formula>0.6</formula>
    </cfRule>
    <cfRule type="cellIs" dxfId="594" priority="235" stopIfTrue="1" operator="greaterThan">
      <formula>1.1</formula>
    </cfRule>
  </conditionalFormatting>
  <conditionalFormatting sqref="AC17:IX17">
    <cfRule type="cellIs" dxfId="593" priority="236" stopIfTrue="1" operator="lessThan">
      <formula>3.6</formula>
    </cfRule>
    <cfRule type="cellIs" dxfId="592" priority="237" stopIfTrue="1" operator="greaterThan">
      <formula>7.8</formula>
    </cfRule>
  </conditionalFormatting>
  <conditionalFormatting sqref="AC18:IX18">
    <cfRule type="cellIs" dxfId="591" priority="238" stopIfTrue="1" operator="lessThan">
      <formula>8</formula>
    </cfRule>
    <cfRule type="cellIs" dxfId="590" priority="239" stopIfTrue="1" operator="greaterThan">
      <formula>22</formula>
    </cfRule>
  </conditionalFormatting>
  <conditionalFormatting sqref="AC19:IX19">
    <cfRule type="cellIs" dxfId="589" priority="240" stopIfTrue="1" operator="lessThan">
      <formula>140</formula>
    </cfRule>
    <cfRule type="cellIs" dxfId="588" priority="241" stopIfTrue="1" operator="greaterThan">
      <formula>220</formula>
    </cfRule>
  </conditionalFormatting>
  <conditionalFormatting sqref="AC20:IX20">
    <cfRule type="cellIs" dxfId="587" priority="195" stopIfTrue="1" operator="lessThan">
      <formula>44</formula>
    </cfRule>
    <cfRule type="cellIs" dxfId="586" priority="196" stopIfTrue="1" operator="greaterThan">
      <formula>170</formula>
    </cfRule>
  </conditionalFormatting>
  <conditionalFormatting sqref="AC21:IX21">
    <cfRule type="cellIs" dxfId="585" priority="193" stopIfTrue="1" operator="lessThan">
      <formula>1</formula>
    </cfRule>
    <cfRule type="cellIs" dxfId="584" priority="194" stopIfTrue="1" operator="greaterThan">
      <formula>11</formula>
    </cfRule>
  </conditionalFormatting>
  <conditionalFormatting sqref="AC22:IX22">
    <cfRule type="cellIs" dxfId="583" priority="197" stopIfTrue="1" operator="lessThan">
      <formula>78</formula>
    </cfRule>
    <cfRule type="cellIs" dxfId="582" priority="198" stopIfTrue="1" operator="greaterThan">
      <formula>110</formula>
    </cfRule>
  </conditionalFormatting>
  <conditionalFormatting sqref="AC23:IX23">
    <cfRule type="cellIs" dxfId="581" priority="199" stopIfTrue="1" operator="lessThan">
      <formula>36</formula>
    </cfRule>
    <cfRule type="cellIs" dxfId="580" priority="200" stopIfTrue="1" operator="greaterThan">
      <formula>129</formula>
    </cfRule>
  </conditionalFormatting>
  <conditionalFormatting sqref="AC24:IX24">
    <cfRule type="cellIs" dxfId="579" priority="201" stopIfTrue="1" operator="lessThan">
      <formula>136</formula>
    </cfRule>
    <cfRule type="cellIs" dxfId="578" priority="202" stopIfTrue="1" operator="greaterThan">
      <formula>144</formula>
    </cfRule>
  </conditionalFormatting>
  <conditionalFormatting sqref="AC25:IX25">
    <cfRule type="cellIs" dxfId="577" priority="203" stopIfTrue="1" operator="lessThan">
      <formula>3.6</formula>
    </cfRule>
    <cfRule type="cellIs" dxfId="576" priority="204" stopIfTrue="1" operator="greaterThan">
      <formula>4.8</formula>
    </cfRule>
  </conditionalFormatting>
  <conditionalFormatting sqref="AC26:IX26">
    <cfRule type="cellIs" dxfId="575" priority="205" stopIfTrue="1" operator="lessThan">
      <formula>99</formula>
    </cfRule>
    <cfRule type="cellIs" dxfId="574" priority="206" stopIfTrue="1" operator="greaterThan">
      <formula>109</formula>
    </cfRule>
  </conditionalFormatting>
  <conditionalFormatting sqref="AC27:IX27">
    <cfRule type="cellIs" dxfId="573" priority="207" stopIfTrue="1" operator="lessThan">
      <formula>8.5</formula>
    </cfRule>
    <cfRule type="cellIs" dxfId="572" priority="208" stopIfTrue="1" operator="greaterThan">
      <formula>9.9</formula>
    </cfRule>
  </conditionalFormatting>
  <conditionalFormatting sqref="AC28:IX28">
    <cfRule type="cellIs" dxfId="571" priority="209" stopIfTrue="1" operator="greaterThan">
      <formula>0.2</formula>
    </cfRule>
  </conditionalFormatting>
  <conditionalFormatting sqref="AC29:IX29">
    <cfRule type="cellIs" dxfId="570" priority="210" stopIfTrue="1" operator="lessThan">
      <formula>93</formula>
    </cfRule>
    <cfRule type="cellIs" dxfId="569" priority="211" stopIfTrue="1" operator="greaterThan">
      <formula>426</formula>
    </cfRule>
  </conditionalFormatting>
  <conditionalFormatting sqref="AC30:IX30">
    <cfRule type="cellIs" dxfId="568" priority="191" stopIfTrue="1" operator="lessThan">
      <formula>826</formula>
    </cfRule>
    <cfRule type="cellIs" dxfId="567" priority="192" stopIfTrue="1" operator="greaterThan">
      <formula>1840</formula>
    </cfRule>
  </conditionalFormatting>
  <conditionalFormatting sqref="AC31:IX31">
    <cfRule type="cellIs" dxfId="566" priority="189" stopIfTrue="1" operator="lessThan">
      <formula>27</formula>
    </cfRule>
    <cfRule type="cellIs" dxfId="565" priority="190" stopIfTrue="1" operator="greaterThan">
      <formula>205</formula>
    </cfRule>
  </conditionalFormatting>
  <conditionalFormatting sqref="AC34:IX34">
    <cfRule type="cellIs" dxfId="564" priority="246" stopIfTrue="1" operator="lessThan">
      <formula>55</formula>
    </cfRule>
    <cfRule type="cellIs" dxfId="563" priority="247" stopIfTrue="1" operator="greaterThan">
      <formula>65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AA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29" sqref="W29"/>
    </sheetView>
  </sheetViews>
  <sheetFormatPr defaultColWidth="9" defaultRowHeight="11.25" customHeight="1" outlineLevelCol="1" x14ac:dyDescent="0.25"/>
  <cols>
    <col min="1" max="1" width="9" style="3"/>
    <col min="2" max="2" width="0" style="1" hidden="1" customWidth="1" outlineLevel="1"/>
    <col min="3" max="3" width="9" style="2" collapsed="1"/>
    <col min="4" max="7" width="9" style="2"/>
    <col min="8" max="13" width="9.1328125" style="2" bestFit="1" customWidth="1"/>
    <col min="14" max="17" width="9" style="2"/>
    <col min="18" max="23" width="9.1328125" style="2" bestFit="1" customWidth="1"/>
    <col min="24" max="16384" width="9" style="2"/>
  </cols>
  <sheetData>
    <row r="1" spans="1:27" s="22" customFormat="1" ht="11.25" customHeight="1" x14ac:dyDescent="0.25">
      <c r="A1" s="33"/>
      <c r="B1" s="34" t="s">
        <v>0</v>
      </c>
      <c r="C1" s="46">
        <v>44116</v>
      </c>
      <c r="D1" s="46">
        <v>44126</v>
      </c>
      <c r="E1" s="46">
        <v>44130</v>
      </c>
      <c r="F1" s="46">
        <v>44140</v>
      </c>
      <c r="G1" s="46">
        <v>44147</v>
      </c>
      <c r="H1" s="46">
        <v>44154</v>
      </c>
      <c r="I1" s="46">
        <v>44157</v>
      </c>
      <c r="J1" s="46">
        <v>44159</v>
      </c>
      <c r="K1" s="46">
        <v>44160</v>
      </c>
      <c r="L1" s="46">
        <v>44162</v>
      </c>
      <c r="M1" s="46">
        <v>44165</v>
      </c>
      <c r="N1" s="46">
        <v>44166</v>
      </c>
      <c r="O1" s="46">
        <v>44169</v>
      </c>
      <c r="P1" s="46">
        <v>44172</v>
      </c>
      <c r="Q1" s="46">
        <v>44174</v>
      </c>
      <c r="R1" s="46">
        <v>44175</v>
      </c>
      <c r="S1" s="46">
        <v>44176</v>
      </c>
      <c r="T1" s="46">
        <v>44179</v>
      </c>
      <c r="U1" s="46">
        <v>44181</v>
      </c>
      <c r="V1" s="46">
        <v>44183</v>
      </c>
      <c r="W1" s="46">
        <v>44193</v>
      </c>
      <c r="X1" s="46"/>
      <c r="Y1" s="46"/>
      <c r="Z1" s="46"/>
      <c r="AA1" s="47"/>
    </row>
    <row r="2" spans="1:27" s="24" customFormat="1" ht="11.25" customHeight="1" x14ac:dyDescent="0.25">
      <c r="A2" s="36" t="s">
        <v>1</v>
      </c>
      <c r="B2" s="8" t="s">
        <v>2</v>
      </c>
      <c r="C2" s="9">
        <v>5.93</v>
      </c>
      <c r="D2" s="9">
        <v>6.42</v>
      </c>
      <c r="E2" s="9">
        <v>4.83</v>
      </c>
      <c r="F2" s="9">
        <v>5.82</v>
      </c>
      <c r="G2" s="9">
        <v>8.02</v>
      </c>
      <c r="H2" s="9">
        <v>5.34</v>
      </c>
      <c r="I2" s="9">
        <v>6.35</v>
      </c>
      <c r="J2" s="9">
        <v>6.8</v>
      </c>
      <c r="K2" s="9">
        <v>6.4</v>
      </c>
      <c r="L2" s="9">
        <v>8.75</v>
      </c>
      <c r="M2" s="9">
        <v>6.72</v>
      </c>
      <c r="N2" s="9">
        <v>6.62</v>
      </c>
      <c r="O2" s="9">
        <v>6.69</v>
      </c>
      <c r="P2" s="9">
        <v>6.95</v>
      </c>
      <c r="Q2" s="9">
        <v>7.14</v>
      </c>
      <c r="R2" s="9">
        <v>5.8</v>
      </c>
      <c r="S2" s="9">
        <v>6.56</v>
      </c>
      <c r="T2" s="9">
        <v>6.48</v>
      </c>
      <c r="U2" s="9">
        <v>6.24</v>
      </c>
      <c r="V2" s="9">
        <v>6.61</v>
      </c>
      <c r="W2" s="9">
        <v>7.29</v>
      </c>
      <c r="X2" s="9"/>
      <c r="Y2" s="9"/>
      <c r="Z2" s="9"/>
      <c r="AA2" s="27"/>
    </row>
    <row r="3" spans="1:27" s="24" customFormat="1" ht="11.25" customHeight="1" x14ac:dyDescent="0.25">
      <c r="A3" s="36" t="s">
        <v>3</v>
      </c>
      <c r="B3" s="8" t="s">
        <v>4</v>
      </c>
      <c r="C3" s="9">
        <v>4.1900000000000004</v>
      </c>
      <c r="D3" s="9">
        <v>4.46</v>
      </c>
      <c r="E3" s="9">
        <v>4.3099999999999996</v>
      </c>
      <c r="F3" s="9">
        <v>4.5</v>
      </c>
      <c r="G3" s="9">
        <v>4.45</v>
      </c>
      <c r="H3" s="9">
        <v>4.2300000000000004</v>
      </c>
      <c r="I3" s="9">
        <v>4.37</v>
      </c>
      <c r="J3" s="9">
        <v>4.3099999999999996</v>
      </c>
      <c r="K3" s="9">
        <v>4.33</v>
      </c>
      <c r="L3" s="9">
        <v>4.57</v>
      </c>
      <c r="M3" s="9">
        <v>4.49</v>
      </c>
      <c r="N3" s="9">
        <v>4.55</v>
      </c>
      <c r="O3" s="9">
        <v>4.34</v>
      </c>
      <c r="P3" s="9">
        <v>4.4000000000000004</v>
      </c>
      <c r="Q3" s="9">
        <v>4.24</v>
      </c>
      <c r="R3" s="9">
        <v>4.29</v>
      </c>
      <c r="S3" s="9">
        <v>4.37</v>
      </c>
      <c r="T3" s="9">
        <v>4.3</v>
      </c>
      <c r="U3" s="9">
        <v>4.3</v>
      </c>
      <c r="V3" s="9">
        <v>4.3</v>
      </c>
      <c r="W3" s="9">
        <v>4.4400000000000004</v>
      </c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13</v>
      </c>
      <c r="D4" s="7">
        <v>13.8</v>
      </c>
      <c r="E4" s="7">
        <v>13.3</v>
      </c>
      <c r="F4" s="7">
        <v>13.9</v>
      </c>
      <c r="G4" s="7">
        <v>13.9</v>
      </c>
      <c r="H4" s="7">
        <v>13.1</v>
      </c>
      <c r="I4" s="7">
        <v>13.2</v>
      </c>
      <c r="J4" s="7">
        <v>13.3</v>
      </c>
      <c r="K4" s="7">
        <v>13.2</v>
      </c>
      <c r="L4" s="7">
        <v>14</v>
      </c>
      <c r="M4" s="7">
        <v>13.6</v>
      </c>
      <c r="N4" s="7">
        <v>13.5</v>
      </c>
      <c r="O4" s="7">
        <v>13.4</v>
      </c>
      <c r="P4" s="7">
        <v>13.5</v>
      </c>
      <c r="Q4" s="7">
        <v>13</v>
      </c>
      <c r="R4" s="7">
        <v>12.9</v>
      </c>
      <c r="S4" s="7">
        <v>13</v>
      </c>
      <c r="T4" s="7">
        <v>13</v>
      </c>
      <c r="U4" s="7">
        <v>12.8</v>
      </c>
      <c r="V4" s="7">
        <v>13</v>
      </c>
      <c r="W4" s="7">
        <v>13.4</v>
      </c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246</v>
      </c>
      <c r="D5" s="11">
        <v>244</v>
      </c>
      <c r="E5" s="11">
        <v>236</v>
      </c>
      <c r="F5" s="11">
        <v>254</v>
      </c>
      <c r="G5" s="11">
        <v>257</v>
      </c>
      <c r="H5" s="11">
        <v>277</v>
      </c>
      <c r="I5" s="11">
        <v>226</v>
      </c>
      <c r="J5" s="11">
        <v>225</v>
      </c>
      <c r="K5" s="11">
        <v>222</v>
      </c>
      <c r="L5" s="11">
        <v>240</v>
      </c>
      <c r="M5" s="11">
        <v>230</v>
      </c>
      <c r="N5" s="11">
        <v>253</v>
      </c>
      <c r="O5" s="11">
        <v>214</v>
      </c>
      <c r="P5" s="11">
        <v>226</v>
      </c>
      <c r="Q5" s="11">
        <v>218</v>
      </c>
      <c r="R5" s="11">
        <v>219</v>
      </c>
      <c r="S5" s="11">
        <v>233</v>
      </c>
      <c r="T5" s="11">
        <v>223</v>
      </c>
      <c r="U5" s="11">
        <v>221</v>
      </c>
      <c r="V5" s="11">
        <v>230</v>
      </c>
      <c r="W5" s="11">
        <v>289</v>
      </c>
      <c r="X5" s="11"/>
      <c r="Y5" s="11"/>
      <c r="Z5" s="11"/>
      <c r="AA5" s="28"/>
    </row>
    <row r="6" spans="1:27" s="25" customFormat="1" ht="11.25" customHeight="1" x14ac:dyDescent="0.25">
      <c r="A6" s="38" t="s">
        <v>78</v>
      </c>
      <c r="B6" s="12" t="s">
        <v>10</v>
      </c>
      <c r="C6" s="13">
        <v>50</v>
      </c>
      <c r="D6" s="13">
        <v>141</v>
      </c>
      <c r="E6" s="13">
        <v>76</v>
      </c>
      <c r="F6" s="13">
        <v>151</v>
      </c>
      <c r="G6" s="13">
        <v>157</v>
      </c>
      <c r="H6" s="13">
        <v>149</v>
      </c>
      <c r="I6" s="13">
        <v>97</v>
      </c>
      <c r="J6" s="13">
        <v>127</v>
      </c>
      <c r="K6" s="13">
        <v>122</v>
      </c>
      <c r="L6" s="13">
        <v>148</v>
      </c>
      <c r="M6" s="13">
        <v>143</v>
      </c>
      <c r="N6" s="13">
        <v>139</v>
      </c>
      <c r="O6" s="13">
        <v>145</v>
      </c>
      <c r="P6" s="13">
        <v>197</v>
      </c>
      <c r="Q6" s="13">
        <v>202</v>
      </c>
      <c r="R6" s="13">
        <v>241</v>
      </c>
      <c r="S6" s="13">
        <v>253</v>
      </c>
      <c r="T6" s="13">
        <v>258</v>
      </c>
      <c r="U6" s="13">
        <v>200</v>
      </c>
      <c r="V6" s="13">
        <v>154</v>
      </c>
      <c r="W6" s="13">
        <v>178</v>
      </c>
      <c r="X6" s="13"/>
      <c r="Y6" s="13"/>
      <c r="Z6" s="13"/>
      <c r="AA6" s="29"/>
    </row>
    <row r="7" spans="1:27" s="25" customFormat="1" ht="11.25" customHeight="1" x14ac:dyDescent="0.25">
      <c r="A7" s="38" t="s">
        <v>79</v>
      </c>
      <c r="B7" s="12" t="s">
        <v>12</v>
      </c>
      <c r="C7" s="13">
        <v>81</v>
      </c>
      <c r="D7" s="13">
        <v>265</v>
      </c>
      <c r="E7" s="13">
        <v>181</v>
      </c>
      <c r="F7" s="13">
        <v>250</v>
      </c>
      <c r="G7" s="13">
        <v>322</v>
      </c>
      <c r="H7" s="13">
        <v>231</v>
      </c>
      <c r="I7" s="13">
        <v>185</v>
      </c>
      <c r="J7" s="13">
        <v>210</v>
      </c>
      <c r="K7" s="13">
        <v>208</v>
      </c>
      <c r="L7" s="13">
        <v>244</v>
      </c>
      <c r="M7" s="13">
        <v>249</v>
      </c>
      <c r="N7" s="13">
        <v>252</v>
      </c>
      <c r="O7" s="13">
        <v>250</v>
      </c>
      <c r="P7" s="13">
        <v>323</v>
      </c>
      <c r="Q7" s="13">
        <v>338</v>
      </c>
      <c r="R7" s="13">
        <v>393</v>
      </c>
      <c r="S7" s="13">
        <v>432</v>
      </c>
      <c r="T7" s="13">
        <v>447</v>
      </c>
      <c r="U7" s="13">
        <v>389</v>
      </c>
      <c r="V7" s="13">
        <v>308</v>
      </c>
      <c r="W7" s="13">
        <v>285</v>
      </c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120</v>
      </c>
      <c r="D8" s="11">
        <v>188</v>
      </c>
      <c r="E8" s="11">
        <v>143</v>
      </c>
      <c r="F8" s="11">
        <v>196</v>
      </c>
      <c r="G8" s="11">
        <v>174</v>
      </c>
      <c r="H8" s="11">
        <v>604</v>
      </c>
      <c r="I8" s="11">
        <v>158</v>
      </c>
      <c r="J8" s="11">
        <v>173</v>
      </c>
      <c r="K8" s="11">
        <v>167</v>
      </c>
      <c r="L8" s="11">
        <v>186</v>
      </c>
      <c r="M8" s="11">
        <v>190</v>
      </c>
      <c r="N8" s="11">
        <v>196</v>
      </c>
      <c r="O8" s="11">
        <v>195</v>
      </c>
      <c r="P8" s="11">
        <v>244</v>
      </c>
      <c r="Q8" s="11">
        <v>235</v>
      </c>
      <c r="R8" s="11">
        <v>266</v>
      </c>
      <c r="S8" s="11">
        <v>270</v>
      </c>
      <c r="T8" s="11">
        <v>268</v>
      </c>
      <c r="U8" s="11">
        <v>221</v>
      </c>
      <c r="V8" s="11">
        <v>195</v>
      </c>
      <c r="W8" s="11">
        <v>254</v>
      </c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497</v>
      </c>
      <c r="D9" s="13">
        <v>472</v>
      </c>
      <c r="E9" s="13">
        <v>446</v>
      </c>
      <c r="F9" s="13">
        <v>515</v>
      </c>
      <c r="G9" s="13">
        <v>566</v>
      </c>
      <c r="H9" s="13">
        <v>509</v>
      </c>
      <c r="I9" s="13">
        <v>494</v>
      </c>
      <c r="J9" s="13">
        <v>544</v>
      </c>
      <c r="K9" s="13">
        <v>523</v>
      </c>
      <c r="L9" s="13">
        <v>586</v>
      </c>
      <c r="M9" s="13">
        <v>545</v>
      </c>
      <c r="N9" s="13">
        <v>569</v>
      </c>
      <c r="O9" s="13">
        <v>542</v>
      </c>
      <c r="P9" s="13">
        <v>580</v>
      </c>
      <c r="Q9" s="13">
        <v>523</v>
      </c>
      <c r="R9" s="13">
        <v>520</v>
      </c>
      <c r="S9" s="13">
        <v>503</v>
      </c>
      <c r="T9" s="13">
        <v>523</v>
      </c>
      <c r="U9" s="13">
        <v>541</v>
      </c>
      <c r="V9" s="13">
        <v>605</v>
      </c>
      <c r="W9" s="13"/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483</v>
      </c>
      <c r="D10" s="13">
        <v>470</v>
      </c>
      <c r="E10" s="13">
        <v>459</v>
      </c>
      <c r="F10" s="13">
        <v>531</v>
      </c>
      <c r="G10" s="13">
        <v>589</v>
      </c>
      <c r="H10" s="13">
        <v>521</v>
      </c>
      <c r="I10" s="13">
        <v>514</v>
      </c>
      <c r="J10" s="13">
        <v>564</v>
      </c>
      <c r="K10" s="13">
        <v>535</v>
      </c>
      <c r="L10" s="13">
        <v>625</v>
      </c>
      <c r="M10" s="13">
        <v>553</v>
      </c>
      <c r="N10" s="13">
        <v>568</v>
      </c>
      <c r="O10" s="13">
        <v>530</v>
      </c>
      <c r="P10" s="13">
        <v>513</v>
      </c>
      <c r="Q10" s="13">
        <v>465</v>
      </c>
      <c r="R10" s="13">
        <v>464</v>
      </c>
      <c r="S10" s="13">
        <v>464</v>
      </c>
      <c r="T10" s="13">
        <v>471</v>
      </c>
      <c r="U10" s="13">
        <v>459</v>
      </c>
      <c r="V10" s="13">
        <v>531</v>
      </c>
      <c r="W10" s="13">
        <v>554</v>
      </c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6.2</v>
      </c>
      <c r="D11" s="7">
        <v>6.9</v>
      </c>
      <c r="E11" s="7">
        <v>6.6</v>
      </c>
      <c r="F11" s="7">
        <v>6.9</v>
      </c>
      <c r="G11" s="7">
        <v>6.9</v>
      </c>
      <c r="H11" s="7">
        <v>6.5</v>
      </c>
      <c r="I11" s="7">
        <v>6.6</v>
      </c>
      <c r="J11" s="7">
        <v>6.3</v>
      </c>
      <c r="K11" s="7">
        <v>6.4</v>
      </c>
      <c r="L11" s="7">
        <v>7</v>
      </c>
      <c r="M11" s="7">
        <v>6.7</v>
      </c>
      <c r="N11" s="7">
        <v>7</v>
      </c>
      <c r="O11" s="7">
        <v>6.9</v>
      </c>
      <c r="P11" s="7">
        <v>7</v>
      </c>
      <c r="Q11" s="7">
        <v>6.8</v>
      </c>
      <c r="R11" s="7">
        <v>7</v>
      </c>
      <c r="S11" s="7">
        <v>6.8</v>
      </c>
      <c r="T11" s="7">
        <v>6.8</v>
      </c>
      <c r="U11" s="7">
        <v>6.6</v>
      </c>
      <c r="V11" s="7">
        <v>6.8</v>
      </c>
      <c r="W11" s="7">
        <v>7.4</v>
      </c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3.4</v>
      </c>
      <c r="D12" s="7">
        <v>4</v>
      </c>
      <c r="E12" s="7">
        <v>3.8</v>
      </c>
      <c r="F12" s="7">
        <v>3.9</v>
      </c>
      <c r="G12" s="7">
        <v>3.9</v>
      </c>
      <c r="H12" s="7">
        <v>3.5</v>
      </c>
      <c r="I12" s="7">
        <v>3.5</v>
      </c>
      <c r="J12" s="7">
        <v>3.3</v>
      </c>
      <c r="K12" s="7">
        <v>3.4</v>
      </c>
      <c r="L12" s="7">
        <v>3.8</v>
      </c>
      <c r="M12" s="7">
        <v>3.5</v>
      </c>
      <c r="N12" s="7">
        <v>3.8</v>
      </c>
      <c r="O12" s="7">
        <v>3.6</v>
      </c>
      <c r="P12" s="7">
        <v>3.7</v>
      </c>
      <c r="Q12" s="7">
        <v>3.5</v>
      </c>
      <c r="R12" s="7">
        <v>3.6</v>
      </c>
      <c r="S12" s="7">
        <v>3.5</v>
      </c>
      <c r="T12" s="7">
        <v>3.5</v>
      </c>
      <c r="U12" s="7">
        <v>3.4</v>
      </c>
      <c r="V12" s="7">
        <v>3.5</v>
      </c>
      <c r="W12" s="7">
        <v>3.9</v>
      </c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190</v>
      </c>
      <c r="D13" s="11">
        <v>201</v>
      </c>
      <c r="E13" s="11">
        <v>197</v>
      </c>
      <c r="F13" s="11">
        <v>206</v>
      </c>
      <c r="G13" s="11">
        <v>206</v>
      </c>
      <c r="H13" s="11">
        <v>187</v>
      </c>
      <c r="I13" s="11">
        <v>179</v>
      </c>
      <c r="J13" s="11">
        <v>180</v>
      </c>
      <c r="K13" s="11">
        <v>185</v>
      </c>
      <c r="L13" s="11">
        <v>205</v>
      </c>
      <c r="M13" s="11">
        <v>194</v>
      </c>
      <c r="N13" s="11">
        <v>203</v>
      </c>
      <c r="O13" s="11">
        <v>203</v>
      </c>
      <c r="P13" s="11">
        <v>199</v>
      </c>
      <c r="Q13" s="11">
        <v>187</v>
      </c>
      <c r="R13" s="11">
        <v>192</v>
      </c>
      <c r="S13" s="11">
        <v>190</v>
      </c>
      <c r="T13" s="11">
        <v>188</v>
      </c>
      <c r="U13" s="11">
        <v>186</v>
      </c>
      <c r="V13" s="11">
        <v>187</v>
      </c>
      <c r="W13" s="11">
        <v>204</v>
      </c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0.8</v>
      </c>
      <c r="D14" s="15">
        <v>1</v>
      </c>
      <c r="E14" s="15">
        <v>0.7</v>
      </c>
      <c r="F14" s="15">
        <v>0.9</v>
      </c>
      <c r="G14" s="15">
        <v>0.8</v>
      </c>
      <c r="H14" s="15">
        <v>0.8</v>
      </c>
      <c r="I14" s="15">
        <v>0.8</v>
      </c>
      <c r="J14" s="15">
        <v>0.7</v>
      </c>
      <c r="K14" s="15">
        <v>0.9</v>
      </c>
      <c r="L14" s="15">
        <v>1.1000000000000001</v>
      </c>
      <c r="M14" s="15">
        <v>0.8</v>
      </c>
      <c r="N14" s="15">
        <v>0.9</v>
      </c>
      <c r="O14" s="15">
        <v>0.8</v>
      </c>
      <c r="P14" s="15">
        <v>0.8</v>
      </c>
      <c r="Q14" s="15">
        <v>1</v>
      </c>
      <c r="R14" s="15">
        <v>0.9</v>
      </c>
      <c r="S14" s="15">
        <v>0.9</v>
      </c>
      <c r="T14" s="15">
        <v>0.9</v>
      </c>
      <c r="U14" s="15">
        <v>0.8</v>
      </c>
      <c r="V14" s="15">
        <v>0.9</v>
      </c>
      <c r="W14" s="15">
        <v>0.9</v>
      </c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0.2</v>
      </c>
      <c r="D15" s="15">
        <v>0.4</v>
      </c>
      <c r="E15" s="15">
        <v>0.3</v>
      </c>
      <c r="F15" s="15">
        <v>0.4</v>
      </c>
      <c r="G15" s="15">
        <v>0.3</v>
      </c>
      <c r="H15" s="15">
        <v>0.1</v>
      </c>
      <c r="I15" s="15">
        <v>0.3</v>
      </c>
      <c r="J15" s="15">
        <v>0.2</v>
      </c>
      <c r="K15" s="15">
        <v>0.3</v>
      </c>
      <c r="L15" s="15">
        <v>0.4</v>
      </c>
      <c r="M15" s="15">
        <v>0.3</v>
      </c>
      <c r="N15" s="15">
        <v>0.3</v>
      </c>
      <c r="O15" s="15">
        <v>0.3</v>
      </c>
      <c r="P15" s="15">
        <v>0.3</v>
      </c>
      <c r="Q15" s="15">
        <v>0.5</v>
      </c>
      <c r="R15" s="15">
        <v>0.4</v>
      </c>
      <c r="S15" s="15">
        <v>0.4</v>
      </c>
      <c r="T15" s="15">
        <v>0.4</v>
      </c>
      <c r="U15" s="15">
        <v>0.3</v>
      </c>
      <c r="V15" s="15">
        <v>0.4</v>
      </c>
      <c r="W15" s="15">
        <v>0.3</v>
      </c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0.57999999999999996</v>
      </c>
      <c r="D16" s="9">
        <v>0.73</v>
      </c>
      <c r="E16" s="9">
        <v>0.64</v>
      </c>
      <c r="F16" s="9">
        <v>0.73</v>
      </c>
      <c r="G16" s="9">
        <v>0.71</v>
      </c>
      <c r="H16" s="9">
        <v>0.71</v>
      </c>
      <c r="I16" s="9">
        <v>0.59</v>
      </c>
      <c r="J16" s="9">
        <v>0.6</v>
      </c>
      <c r="K16" s="9">
        <v>0.59</v>
      </c>
      <c r="L16" s="9">
        <v>0.61</v>
      </c>
      <c r="M16" s="9">
        <v>0.61</v>
      </c>
      <c r="N16" s="9">
        <v>0.64</v>
      </c>
      <c r="O16" s="9">
        <v>0.61</v>
      </c>
      <c r="P16" s="9">
        <v>0.66</v>
      </c>
      <c r="Q16" s="9">
        <v>0.68</v>
      </c>
      <c r="R16" s="9">
        <v>0.68</v>
      </c>
      <c r="S16" s="9">
        <v>0.71</v>
      </c>
      <c r="T16" s="9">
        <v>0.6</v>
      </c>
      <c r="U16" s="9">
        <v>0.56999999999999995</v>
      </c>
      <c r="V16" s="9">
        <v>0.57999999999999996</v>
      </c>
      <c r="W16" s="9">
        <v>0.64</v>
      </c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4.7</v>
      </c>
      <c r="D17" s="7">
        <v>5.7</v>
      </c>
      <c r="E17" s="7">
        <v>4.9000000000000004</v>
      </c>
      <c r="F17" s="7">
        <v>5.6</v>
      </c>
      <c r="G17" s="7">
        <v>5.0999999999999996</v>
      </c>
      <c r="H17" s="7">
        <v>5.5</v>
      </c>
      <c r="I17" s="7"/>
      <c r="J17" s="7">
        <v>4.9000000000000004</v>
      </c>
      <c r="K17" s="7">
        <v>5</v>
      </c>
      <c r="L17" s="7">
        <v>4.4000000000000004</v>
      </c>
      <c r="M17" s="7">
        <v>4.5</v>
      </c>
      <c r="N17" s="7">
        <v>4.4000000000000004</v>
      </c>
      <c r="O17" s="7">
        <v>4.7</v>
      </c>
      <c r="P17" s="7">
        <v>4.5</v>
      </c>
      <c r="Q17" s="7">
        <v>2.8</v>
      </c>
      <c r="R17" s="7">
        <v>2.6</v>
      </c>
      <c r="S17" s="7">
        <v>2.4</v>
      </c>
      <c r="T17" s="7">
        <v>4</v>
      </c>
      <c r="U17" s="7">
        <v>3.8</v>
      </c>
      <c r="V17" s="7">
        <v>3.6</v>
      </c>
      <c r="W17" s="7">
        <v>4.4000000000000004</v>
      </c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13</v>
      </c>
      <c r="D18" s="11">
        <v>13</v>
      </c>
      <c r="E18" s="11">
        <v>13</v>
      </c>
      <c r="F18" s="11">
        <v>14</v>
      </c>
      <c r="G18" s="11">
        <v>15</v>
      </c>
      <c r="H18" s="11">
        <v>18</v>
      </c>
      <c r="I18" s="11">
        <v>12</v>
      </c>
      <c r="J18" s="11">
        <v>15</v>
      </c>
      <c r="K18" s="11">
        <v>14</v>
      </c>
      <c r="L18" s="11">
        <v>15</v>
      </c>
      <c r="M18" s="11">
        <v>15</v>
      </c>
      <c r="N18" s="11">
        <v>14</v>
      </c>
      <c r="O18" s="11">
        <v>14</v>
      </c>
      <c r="P18" s="11">
        <v>18</v>
      </c>
      <c r="Q18" s="11">
        <v>15</v>
      </c>
      <c r="R18" s="11">
        <v>12</v>
      </c>
      <c r="S18" s="11">
        <v>10</v>
      </c>
      <c r="T18" s="11">
        <v>12</v>
      </c>
      <c r="U18" s="11">
        <v>12</v>
      </c>
      <c r="V18" s="11">
        <v>12</v>
      </c>
      <c r="W18" s="11">
        <v>14</v>
      </c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/>
      <c r="D19" s="11"/>
      <c r="E19" s="11"/>
      <c r="F19" s="11"/>
      <c r="G19" s="11"/>
      <c r="H19" s="11">
        <v>184</v>
      </c>
      <c r="I19" s="11">
        <v>185</v>
      </c>
      <c r="J19" s="11">
        <v>183</v>
      </c>
      <c r="K19" s="11">
        <v>187</v>
      </c>
      <c r="L19" s="11">
        <v>201</v>
      </c>
      <c r="M19" s="11">
        <v>199</v>
      </c>
      <c r="N19" s="11">
        <v>205</v>
      </c>
      <c r="O19" s="11">
        <v>207</v>
      </c>
      <c r="P19" s="11">
        <v>212</v>
      </c>
      <c r="Q19" s="11">
        <v>205</v>
      </c>
      <c r="R19" s="11">
        <v>209</v>
      </c>
      <c r="S19" s="11">
        <v>206</v>
      </c>
      <c r="T19" s="11">
        <v>204</v>
      </c>
      <c r="U19" s="11">
        <v>205</v>
      </c>
      <c r="V19" s="11">
        <v>215</v>
      </c>
      <c r="W19" s="11">
        <v>229</v>
      </c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44</v>
      </c>
      <c r="D20" s="11">
        <v>66</v>
      </c>
      <c r="E20" s="11">
        <v>64</v>
      </c>
      <c r="F20" s="11">
        <v>71</v>
      </c>
      <c r="G20" s="11">
        <v>52</v>
      </c>
      <c r="H20" s="11">
        <v>204</v>
      </c>
      <c r="I20" s="11">
        <v>57</v>
      </c>
      <c r="J20" s="11">
        <v>48</v>
      </c>
      <c r="K20" s="11">
        <v>43</v>
      </c>
      <c r="L20" s="11">
        <v>53</v>
      </c>
      <c r="M20" s="11">
        <v>59</v>
      </c>
      <c r="N20" s="11">
        <v>67</v>
      </c>
      <c r="O20" s="11">
        <v>75</v>
      </c>
      <c r="P20" s="11">
        <v>70</v>
      </c>
      <c r="Q20" s="11">
        <v>72</v>
      </c>
      <c r="R20" s="11">
        <v>80</v>
      </c>
      <c r="S20" s="11">
        <v>86</v>
      </c>
      <c r="T20" s="11">
        <v>77</v>
      </c>
      <c r="U20" s="11">
        <v>76</v>
      </c>
      <c r="V20" s="11">
        <v>69</v>
      </c>
      <c r="W20" s="11">
        <v>125</v>
      </c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8</v>
      </c>
      <c r="D21" s="11">
        <v>25</v>
      </c>
      <c r="E21" s="11">
        <v>29</v>
      </c>
      <c r="F21" s="11">
        <v>92</v>
      </c>
      <c r="G21" s="11">
        <v>25</v>
      </c>
      <c r="H21" s="11">
        <v>17</v>
      </c>
      <c r="I21" s="11"/>
      <c r="J21" s="11">
        <v>22</v>
      </c>
      <c r="K21" s="11">
        <v>14</v>
      </c>
      <c r="L21" s="11">
        <v>9</v>
      </c>
      <c r="M21" s="11">
        <v>11</v>
      </c>
      <c r="N21" s="11">
        <v>14</v>
      </c>
      <c r="O21" s="11">
        <v>8</v>
      </c>
      <c r="P21" s="11">
        <v>22</v>
      </c>
      <c r="Q21" s="11">
        <v>11</v>
      </c>
      <c r="R21" s="11">
        <v>12</v>
      </c>
      <c r="S21" s="11">
        <v>21</v>
      </c>
      <c r="T21" s="11">
        <v>12</v>
      </c>
      <c r="U21" s="11">
        <v>16</v>
      </c>
      <c r="V21" s="11">
        <v>44</v>
      </c>
      <c r="W21" s="11">
        <v>24</v>
      </c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73</v>
      </c>
      <c r="D22" s="11">
        <v>86</v>
      </c>
      <c r="E22" s="11">
        <v>99</v>
      </c>
      <c r="F22" s="11">
        <v>95</v>
      </c>
      <c r="G22" s="11">
        <v>58</v>
      </c>
      <c r="H22" s="11">
        <v>93</v>
      </c>
      <c r="I22" s="11">
        <v>67</v>
      </c>
      <c r="J22" s="11">
        <v>91</v>
      </c>
      <c r="K22" s="11">
        <v>69</v>
      </c>
      <c r="L22" s="11">
        <v>75</v>
      </c>
      <c r="M22" s="11">
        <v>73</v>
      </c>
      <c r="N22" s="11">
        <v>75</v>
      </c>
      <c r="O22" s="11">
        <v>79</v>
      </c>
      <c r="P22" s="11">
        <v>73</v>
      </c>
      <c r="Q22" s="11">
        <v>75</v>
      </c>
      <c r="R22" s="11">
        <v>92</v>
      </c>
      <c r="S22" s="11">
        <v>80</v>
      </c>
      <c r="T22" s="11">
        <v>74</v>
      </c>
      <c r="U22" s="11">
        <v>85</v>
      </c>
      <c r="V22" s="11">
        <v>79</v>
      </c>
      <c r="W22" s="11">
        <v>96</v>
      </c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69</v>
      </c>
      <c r="D23" s="11">
        <v>69</v>
      </c>
      <c r="E23" s="11">
        <v>61</v>
      </c>
      <c r="F23" s="11">
        <v>63</v>
      </c>
      <c r="G23" s="11">
        <v>68</v>
      </c>
      <c r="H23" s="11">
        <v>74</v>
      </c>
      <c r="I23" s="11">
        <v>62</v>
      </c>
      <c r="J23" s="11">
        <v>60</v>
      </c>
      <c r="K23" s="11">
        <v>56</v>
      </c>
      <c r="L23" s="11">
        <v>58</v>
      </c>
      <c r="M23" s="11">
        <v>56</v>
      </c>
      <c r="N23" s="11">
        <v>61</v>
      </c>
      <c r="O23" s="11">
        <v>61</v>
      </c>
      <c r="P23" s="11">
        <v>62</v>
      </c>
      <c r="Q23" s="11">
        <v>54</v>
      </c>
      <c r="R23" s="11">
        <v>59</v>
      </c>
      <c r="S23" s="11">
        <v>56</v>
      </c>
      <c r="T23" s="11">
        <v>54</v>
      </c>
      <c r="U23" s="11">
        <v>54</v>
      </c>
      <c r="V23" s="11">
        <v>60</v>
      </c>
      <c r="W23" s="11">
        <v>62</v>
      </c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139</v>
      </c>
      <c r="D24" s="11">
        <v>146</v>
      </c>
      <c r="E24" s="11">
        <v>141</v>
      </c>
      <c r="F24" s="11">
        <v>141</v>
      </c>
      <c r="G24" s="11">
        <v>141</v>
      </c>
      <c r="H24" s="11">
        <v>139</v>
      </c>
      <c r="I24" s="11">
        <v>142</v>
      </c>
      <c r="J24" s="11">
        <v>139</v>
      </c>
      <c r="K24" s="11">
        <v>140</v>
      </c>
      <c r="L24" s="11">
        <v>139</v>
      </c>
      <c r="M24" s="11">
        <v>140</v>
      </c>
      <c r="N24" s="11">
        <v>139</v>
      </c>
      <c r="O24" s="11">
        <v>138</v>
      </c>
      <c r="P24" s="11">
        <v>140</v>
      </c>
      <c r="Q24" s="11">
        <v>139</v>
      </c>
      <c r="R24" s="11">
        <v>139</v>
      </c>
      <c r="S24" s="11">
        <v>140</v>
      </c>
      <c r="T24" s="11">
        <v>138</v>
      </c>
      <c r="U24" s="11">
        <v>139</v>
      </c>
      <c r="V24" s="11">
        <v>140</v>
      </c>
      <c r="W24" s="11">
        <v>142</v>
      </c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3.3</v>
      </c>
      <c r="D25" s="7">
        <v>3.6</v>
      </c>
      <c r="E25" s="7">
        <v>3.4</v>
      </c>
      <c r="F25" s="7">
        <v>3.6</v>
      </c>
      <c r="G25" s="7">
        <v>3.3</v>
      </c>
      <c r="H25" s="7">
        <v>5.2</v>
      </c>
      <c r="I25" s="7">
        <v>3.3</v>
      </c>
      <c r="J25" s="7">
        <v>3.3</v>
      </c>
      <c r="K25" s="7">
        <v>3.5</v>
      </c>
      <c r="L25" s="7">
        <v>3.7</v>
      </c>
      <c r="M25" s="7">
        <v>3.7</v>
      </c>
      <c r="N25" s="7">
        <v>3.9</v>
      </c>
      <c r="O25" s="7">
        <v>3.6</v>
      </c>
      <c r="P25" s="7">
        <v>3.8</v>
      </c>
      <c r="Q25" s="7">
        <v>3.7</v>
      </c>
      <c r="R25" s="7">
        <v>3.3</v>
      </c>
      <c r="S25" s="7">
        <v>3.5</v>
      </c>
      <c r="T25" s="7">
        <v>3.3</v>
      </c>
      <c r="U25" s="7">
        <v>3.4</v>
      </c>
      <c r="V25" s="7">
        <v>3.5</v>
      </c>
      <c r="W25" s="7">
        <v>3.4</v>
      </c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103</v>
      </c>
      <c r="D26" s="11">
        <v>101</v>
      </c>
      <c r="E26" s="11">
        <v>102</v>
      </c>
      <c r="F26" s="11">
        <v>104</v>
      </c>
      <c r="G26" s="11">
        <v>102</v>
      </c>
      <c r="H26" s="11">
        <v>104</v>
      </c>
      <c r="I26" s="11">
        <v>105</v>
      </c>
      <c r="J26" s="11">
        <v>103</v>
      </c>
      <c r="K26" s="11">
        <v>103</v>
      </c>
      <c r="L26" s="11">
        <v>101</v>
      </c>
      <c r="M26" s="11">
        <v>103</v>
      </c>
      <c r="N26" s="11">
        <v>103</v>
      </c>
      <c r="O26" s="11">
        <v>101</v>
      </c>
      <c r="P26" s="11">
        <v>103</v>
      </c>
      <c r="Q26" s="11">
        <v>102</v>
      </c>
      <c r="R26" s="11">
        <v>102</v>
      </c>
      <c r="S26" s="11">
        <v>102</v>
      </c>
      <c r="T26" s="11">
        <v>102</v>
      </c>
      <c r="U26" s="11">
        <v>104</v>
      </c>
      <c r="V26" s="11">
        <v>103</v>
      </c>
      <c r="W26" s="11">
        <v>104</v>
      </c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8.3000000000000007</v>
      </c>
      <c r="D27" s="7">
        <v>9</v>
      </c>
      <c r="E27" s="7">
        <v>8.9</v>
      </c>
      <c r="F27" s="7">
        <v>8.6999999999999993</v>
      </c>
      <c r="G27" s="7">
        <v>8.6999999999999993</v>
      </c>
      <c r="H27" s="7">
        <v>8.1999999999999993</v>
      </c>
      <c r="I27" s="7">
        <v>8.5</v>
      </c>
      <c r="J27" s="7">
        <v>8.1999999999999993</v>
      </c>
      <c r="K27" s="7">
        <v>8.3000000000000007</v>
      </c>
      <c r="L27" s="7">
        <v>8.6999999999999993</v>
      </c>
      <c r="M27" s="7">
        <v>8.5</v>
      </c>
      <c r="N27" s="7">
        <v>8.6999999999999993</v>
      </c>
      <c r="O27" s="7">
        <v>8.4</v>
      </c>
      <c r="P27" s="7">
        <v>8.4</v>
      </c>
      <c r="Q27" s="7">
        <v>8.3000000000000007</v>
      </c>
      <c r="R27" s="7">
        <v>8.5</v>
      </c>
      <c r="S27" s="7">
        <v>8.1999999999999993</v>
      </c>
      <c r="T27" s="7">
        <v>8.1999999999999993</v>
      </c>
      <c r="U27" s="7">
        <v>8.1</v>
      </c>
      <c r="V27" s="7">
        <v>8.5</v>
      </c>
      <c r="W27" s="7">
        <v>8.8000000000000007</v>
      </c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0.8</v>
      </c>
      <c r="D28" s="7">
        <v>0.8</v>
      </c>
      <c r="E28" s="7">
        <v>0.8</v>
      </c>
      <c r="F28" s="7">
        <v>0.3</v>
      </c>
      <c r="G28" s="7">
        <v>0.2</v>
      </c>
      <c r="H28" s="7">
        <v>0.5</v>
      </c>
      <c r="I28" s="7">
        <v>0.4</v>
      </c>
      <c r="J28" s="7">
        <v>0.3</v>
      </c>
      <c r="K28" s="7">
        <v>0.3</v>
      </c>
      <c r="L28" s="7">
        <v>0.4</v>
      </c>
      <c r="M28" s="7">
        <v>0.4</v>
      </c>
      <c r="N28" s="7">
        <v>0.4</v>
      </c>
      <c r="O28" s="7">
        <v>0.5</v>
      </c>
      <c r="P28" s="7">
        <v>1.3</v>
      </c>
      <c r="Q28" s="7">
        <v>1.2</v>
      </c>
      <c r="R28" s="7">
        <v>1.1000000000000001</v>
      </c>
      <c r="S28" s="7">
        <v>0.8</v>
      </c>
      <c r="T28" s="7">
        <v>1.1000000000000001</v>
      </c>
      <c r="U28" s="7">
        <v>1.3</v>
      </c>
      <c r="V28" s="7">
        <v>0.9</v>
      </c>
      <c r="W28" s="7">
        <v>0.8</v>
      </c>
      <c r="X28" s="7"/>
      <c r="Y28" s="7"/>
      <c r="Z28" s="7"/>
      <c r="AA28" s="26"/>
    </row>
    <row r="29" spans="1:27" s="25" customFormat="1" ht="11.25" customHeight="1" x14ac:dyDescent="0.25">
      <c r="A29" s="48" t="s">
        <v>61</v>
      </c>
      <c r="B29" s="20" t="s">
        <v>60</v>
      </c>
      <c r="C29" s="21"/>
      <c r="D29" s="21"/>
      <c r="E29" s="11"/>
      <c r="F29" s="11"/>
      <c r="G29" s="11"/>
      <c r="H29" s="1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45"/>
    </row>
    <row r="30" spans="1:27" s="25" customFormat="1" ht="11.25" customHeight="1" x14ac:dyDescent="0.25">
      <c r="A30" s="48" t="s">
        <v>62</v>
      </c>
      <c r="B30" s="20" t="s">
        <v>63</v>
      </c>
      <c r="C30" s="21"/>
      <c r="D30" s="21"/>
      <c r="E30" s="11"/>
      <c r="F30" s="11"/>
      <c r="G30" s="11"/>
      <c r="H30" s="1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64</v>
      </c>
      <c r="B31" s="20" t="s">
        <v>65</v>
      </c>
      <c r="C31" s="21"/>
      <c r="D31" s="21"/>
      <c r="E31" s="11"/>
      <c r="F31" s="11"/>
      <c r="G31" s="11"/>
      <c r="H31" s="1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45"/>
    </row>
    <row r="32" spans="1:27" s="23" customFormat="1" ht="11.25" customHeight="1" x14ac:dyDescent="0.25">
      <c r="A32" s="40" t="s">
        <v>59</v>
      </c>
      <c r="B32" s="18"/>
      <c r="C32" s="7">
        <v>3</v>
      </c>
      <c r="D32" s="7">
        <v>2.1</v>
      </c>
      <c r="E32" s="19">
        <v>3.4</v>
      </c>
      <c r="F32" s="7">
        <v>4.3</v>
      </c>
      <c r="G32" s="7">
        <v>5</v>
      </c>
      <c r="H32" s="7">
        <v>4.7</v>
      </c>
      <c r="I32" s="19"/>
      <c r="J32" s="19">
        <v>7.7</v>
      </c>
      <c r="K32" s="19"/>
      <c r="L32" s="19">
        <v>8.4</v>
      </c>
      <c r="M32" s="19">
        <v>6.8</v>
      </c>
      <c r="N32" s="19">
        <v>6.5</v>
      </c>
      <c r="O32" s="19">
        <v>6.5</v>
      </c>
      <c r="P32" s="19">
        <v>5.5</v>
      </c>
      <c r="Q32" s="19">
        <v>4.9000000000000004</v>
      </c>
      <c r="R32" s="19"/>
      <c r="S32" s="19"/>
      <c r="T32" s="19"/>
      <c r="U32" s="19"/>
      <c r="V32" s="19"/>
      <c r="W32" s="19"/>
      <c r="X32" s="19"/>
      <c r="Y32" s="19"/>
      <c r="Z32" s="19"/>
      <c r="AA32" s="31"/>
    </row>
    <row r="33" spans="1:27" s="23" customFormat="1" ht="11.25" customHeight="1" x14ac:dyDescent="0.25">
      <c r="A33" s="40" t="s">
        <v>77</v>
      </c>
      <c r="B33" s="18"/>
      <c r="C33" s="19"/>
      <c r="D33" s="19"/>
      <c r="E33" s="19"/>
      <c r="F33" s="19"/>
      <c r="G33" s="19"/>
      <c r="H33" s="19"/>
      <c r="I33" s="19"/>
      <c r="J33" s="19">
        <v>5.5</v>
      </c>
      <c r="K33" s="19"/>
      <c r="L33" s="19">
        <v>3.7</v>
      </c>
      <c r="M33" s="19"/>
      <c r="N33" s="19">
        <v>4</v>
      </c>
      <c r="O33" s="19">
        <v>6.7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31"/>
    </row>
    <row r="34" spans="1:27" s="24" customFormat="1" ht="11.25" customHeight="1" thickBot="1" x14ac:dyDescent="0.3">
      <c r="A34" s="56" t="s">
        <v>56</v>
      </c>
      <c r="B34" s="57" t="s">
        <v>57</v>
      </c>
      <c r="C34" s="58"/>
      <c r="D34" s="58"/>
      <c r="E34" s="58"/>
      <c r="F34" s="58"/>
      <c r="G34" s="58"/>
      <c r="H34" s="58"/>
      <c r="I34" s="58">
        <v>67.900000000000006</v>
      </c>
      <c r="J34" s="58">
        <v>67.8</v>
      </c>
      <c r="K34" s="58">
        <v>67.900000000000006</v>
      </c>
      <c r="L34" s="58">
        <v>67.95</v>
      </c>
      <c r="M34" s="58">
        <v>67.7</v>
      </c>
      <c r="N34" s="58">
        <v>67.599999999999994</v>
      </c>
      <c r="O34" s="58">
        <v>67.55</v>
      </c>
      <c r="P34" s="58">
        <v>67.45</v>
      </c>
      <c r="Q34" s="58">
        <v>67.8</v>
      </c>
      <c r="R34" s="58">
        <v>67.45</v>
      </c>
      <c r="S34" s="58">
        <v>67.75</v>
      </c>
      <c r="T34" s="58">
        <v>67.55</v>
      </c>
      <c r="U34" s="58">
        <v>67.400000000000006</v>
      </c>
      <c r="V34" s="58">
        <v>67.150000000000006</v>
      </c>
      <c r="W34" s="58"/>
      <c r="X34" s="58"/>
      <c r="Y34" s="58"/>
      <c r="Z34" s="58"/>
      <c r="AA34" s="59"/>
    </row>
    <row r="35" spans="1:27" s="4" customFormat="1" ht="11.25" customHeight="1" x14ac:dyDescent="0.25">
      <c r="A35" s="5"/>
      <c r="H35" s="55" t="s">
        <v>76</v>
      </c>
      <c r="Q35" s="60" t="s">
        <v>82</v>
      </c>
      <c r="T35" s="60" t="s">
        <v>84</v>
      </c>
      <c r="V35" s="61">
        <v>44184</v>
      </c>
    </row>
    <row r="36" spans="1:27" ht="11.25" customHeight="1" x14ac:dyDescent="0.25">
      <c r="D36" s="42" t="s">
        <v>66</v>
      </c>
      <c r="H36" s="2" t="s">
        <v>80</v>
      </c>
      <c r="R36" s="2" t="s">
        <v>81</v>
      </c>
      <c r="T36" s="60" t="s">
        <v>83</v>
      </c>
      <c r="V36" s="2" t="s">
        <v>75</v>
      </c>
    </row>
    <row r="37" spans="1:27" ht="11.25" customHeight="1" x14ac:dyDescent="0.25">
      <c r="M37" s="23"/>
      <c r="Q37" s="23"/>
    </row>
    <row r="38" spans="1:27" ht="11.25" customHeight="1" x14ac:dyDescent="0.25">
      <c r="D38" s="2" t="str">
        <f>"　AST/GOT … "&amp;INDEX(C6:AA6,COUNT(C6:AA6))&amp;" （"&amp;IF((INDEX(C6:AA6,COUNT(C6:AA6))-INDEX(C6:AA6,COUNT(C6:AA6)-1))&gt;0,"+","")&amp;INDEX(C6:AA6,COUNT(C6:AA6))-INDEX(C6:AA6,COUNT(C6:AA6)-1)&amp;"）"</f>
        <v>　AST/GOT … 178 （+24）</v>
      </c>
      <c r="H38" s="23"/>
    </row>
    <row r="39" spans="1:27" ht="11.25" customHeight="1" x14ac:dyDescent="0.25">
      <c r="D39" s="2" t="str">
        <f>"　ALT/GPT … "&amp;INDEX(C7:AA7,COUNT(C7:AA7))&amp;" （"&amp;IF((INDEX(C7:AA7,COUNT(C7:AA7))-INDEX(C7:AA7,COUNT(C7:AA7)-1))&gt;0,"+","")&amp;INDEX(C7:AA7,COUNT(C7:AA7))-INDEX(C7:AA7,COUNT(C7:AA7)-1)&amp;"）"</f>
        <v>　ALT/GPT … 285 （-23）</v>
      </c>
    </row>
    <row r="40" spans="1:27" ht="11.25" customHeight="1" x14ac:dyDescent="0.25">
      <c r="D40" s="2" t="str">
        <f>"　ALP … "&amp;INDEX(C9:AA9,COUNT(C9:AA9))&amp;" （"&amp;IF((INDEX(C9:AA9,COUNT(C9:AA9))-INDEX(C9:AA9,COUNT(C9:AA9)-1))&gt;0,"+","")&amp;INDEX(C9:AA9,COUNT(C9:AA9))-INDEX(C9:AA9,COUNT(C9:AA9)-1)&amp;"）"</f>
        <v>　ALP … 605 （+64）</v>
      </c>
    </row>
    <row r="41" spans="1:27" ht="11.25" customHeight="1" x14ac:dyDescent="0.25">
      <c r="D41" s="2" t="str">
        <f>"　γ-GTP … "&amp;INDEX(C10:AA10,COUNT(C10:AA10))&amp;" （"&amp;IF((INDEX(C10:AA10,COUNT(C10:AA10))-INDEX(C10:AA10,COUNT(C10:AA10)-1))&gt;0,"+","")&amp;INDEX(C10:AA10,COUNT(C10:AA10))-INDEX(C10:AA10,COUNT(C10:AA10)-1)&amp;"）"</f>
        <v>　γ-GTP … 554 （+23）</v>
      </c>
    </row>
    <row r="42" spans="1:27" ht="11.25" customHeight="1" x14ac:dyDescent="0.25">
      <c r="D42" s="2" t="str">
        <f>"　T-BIL … "&amp;INDEX(C14:AA14,COUNT(C14:AA14))&amp;" （"&amp;IF((INDEX(C14:AA14,COUNT(C14:AA14))-INDEX(C14:AA14,COUNT(C14:AA14)-1))&gt;0,"+","")&amp;FIXED(INDEX(C14:AA14,COUNT(C14:AA14))-INDEX(C14:AA14,COUNT(C14:AA14)-1),1)&amp;"）"</f>
        <v>　T-BIL … 0.9 （0.0）</v>
      </c>
      <c r="H42" s="49"/>
    </row>
    <row r="43" spans="1:27" ht="11.25" customHeight="1" x14ac:dyDescent="0.25">
      <c r="D43" s="2" t="str">
        <f>"　D-BIL … "&amp;INDEX(C15:AA15,COUNT(C15:AA15))&amp;" （"&amp;IF((INDEX(C15:AA15,COUNT(C15:AA15))-INDEX(C15:AA15,COUNT(C15:AA15)-1))&gt;0,"+","")&amp;FIXED(INDEX(C15:AA15,COUNT(C15:AA15))-INDEX(C15:AA15,COUNT(C15:AA15)-1),1)&amp;"）"</f>
        <v>　D-BIL … 0.3 （-0.1）</v>
      </c>
    </row>
    <row r="44" spans="1:27" ht="11.25" customHeight="1" x14ac:dyDescent="0.25">
      <c r="D44" s="2" t="str">
        <f>"　CRP … "&amp;INDEX(C28:AA28,COUNT(C28:AA28))&amp;" （"&amp;IF((INDEX(C28:AA28,COUNT(C28:AA28))-INDEX(C28:AA28,COUNT(C28:AA28)-1))&gt;0,"+","")&amp;FIXED(INDEX(C28:AA28,COUNT(C28:AA28))-INDEX(C28:AA28,COUNT(C28:AA28)-1),1)&amp;"）"</f>
        <v>　CRP … 0.8 （-0.1）</v>
      </c>
    </row>
  </sheetData>
  <phoneticPr fontId="2"/>
  <conditionalFormatting sqref="C2:IW2">
    <cfRule type="cellIs" dxfId="562" priority="3" stopIfTrue="1" operator="lessThan">
      <formula>3.1</formula>
    </cfRule>
    <cfRule type="cellIs" dxfId="561" priority="4" stopIfTrue="1" operator="greaterThan">
      <formula>9.7</formula>
    </cfRule>
  </conditionalFormatting>
  <conditionalFormatting sqref="C3:IW3">
    <cfRule type="cellIs" dxfId="560" priority="1" stopIfTrue="1" operator="lessThan">
      <formula>4.11</formula>
    </cfRule>
    <cfRule type="cellIs" dxfId="559" priority="2" stopIfTrue="1" operator="greaterThan">
      <formula>5.45</formula>
    </cfRule>
  </conditionalFormatting>
  <conditionalFormatting sqref="C4:IW4">
    <cfRule type="cellIs" dxfId="558" priority="28" stopIfTrue="1" operator="lessThan">
      <formula>12.9</formula>
    </cfRule>
    <cfRule type="cellIs" dxfId="557" priority="29" stopIfTrue="1" operator="greaterThan">
      <formula>16.8</formula>
    </cfRule>
  </conditionalFormatting>
  <conditionalFormatting sqref="C5:IW5">
    <cfRule type="cellIs" dxfId="556" priority="32" stopIfTrue="1" operator="lessThan">
      <formula>157</formula>
    </cfRule>
    <cfRule type="cellIs" dxfId="555" priority="33" stopIfTrue="1" operator="greaterThan">
      <formula>342</formula>
    </cfRule>
  </conditionalFormatting>
  <conditionalFormatting sqref="C6:IW6">
    <cfRule type="cellIs" dxfId="554" priority="34" stopIfTrue="1" operator="lessThan">
      <formula>11</formula>
    </cfRule>
    <cfRule type="cellIs" dxfId="553" priority="35" stopIfTrue="1" operator="greaterThan">
      <formula>33</formula>
    </cfRule>
  </conditionalFormatting>
  <conditionalFormatting sqref="C7:IW7">
    <cfRule type="cellIs" dxfId="552" priority="36" stopIfTrue="1" operator="lessThan">
      <formula>8</formula>
    </cfRule>
    <cfRule type="cellIs" dxfId="551" priority="37" stopIfTrue="1" operator="greaterThan">
      <formula>42</formula>
    </cfRule>
  </conditionalFormatting>
  <conditionalFormatting sqref="C8:IW8">
    <cfRule type="cellIs" dxfId="550" priority="38" stopIfTrue="1" operator="lessThan">
      <formula>129</formula>
    </cfRule>
    <cfRule type="cellIs" dxfId="549" priority="39" stopIfTrue="1" operator="greaterThan">
      <formula>241</formula>
    </cfRule>
  </conditionalFormatting>
  <conditionalFormatting sqref="C9:IW9">
    <cfRule type="cellIs" dxfId="548" priority="40" stopIfTrue="1" operator="lessThan">
      <formula>115</formula>
    </cfRule>
    <cfRule type="cellIs" dxfId="547" priority="41" stopIfTrue="1" operator="greaterThan">
      <formula>359</formula>
    </cfRule>
  </conditionalFormatting>
  <conditionalFormatting sqref="C10:IW10">
    <cfRule type="cellIs" dxfId="546" priority="42" stopIfTrue="1" operator="lessThan">
      <formula>9</formula>
    </cfRule>
    <cfRule type="cellIs" dxfId="545" priority="43" stopIfTrue="1" operator="greaterThan">
      <formula>54</formula>
    </cfRule>
  </conditionalFormatting>
  <conditionalFormatting sqref="C11:IW11">
    <cfRule type="cellIs" dxfId="544" priority="44" stopIfTrue="1" operator="lessThan">
      <formula>6.3</formula>
    </cfRule>
    <cfRule type="cellIs" dxfId="543" priority="45" stopIfTrue="1" operator="greaterThan">
      <formula>8.1</formula>
    </cfRule>
  </conditionalFormatting>
  <conditionalFormatting sqref="C12:IW12">
    <cfRule type="cellIs" dxfId="542" priority="46" stopIfTrue="1" operator="lessThan">
      <formula>3.9</formula>
    </cfRule>
    <cfRule type="cellIs" dxfId="541" priority="47" stopIfTrue="1" operator="greaterThan">
      <formula>5.1</formula>
    </cfRule>
  </conditionalFormatting>
  <conditionalFormatting sqref="C13:IW13">
    <cfRule type="cellIs" dxfId="540" priority="60" stopIfTrue="1" operator="lessThan">
      <formula>201</formula>
    </cfRule>
    <cfRule type="cellIs" dxfId="539" priority="61" stopIfTrue="1" operator="greaterThan">
      <formula>436</formula>
    </cfRule>
  </conditionalFormatting>
  <conditionalFormatting sqref="C14:IW14">
    <cfRule type="cellIs" dxfId="538" priority="48" stopIfTrue="1" operator="lessThan">
      <formula>0.3</formula>
    </cfRule>
    <cfRule type="cellIs" dxfId="537" priority="49" stopIfTrue="1" operator="greaterThan">
      <formula>1.3</formula>
    </cfRule>
  </conditionalFormatting>
  <conditionalFormatting sqref="C15:IW15">
    <cfRule type="cellIs" dxfId="536" priority="64" stopIfTrue="1" operator="equal">
      <formula>"0.1&gt;"</formula>
    </cfRule>
    <cfRule type="cellIs" dxfId="535" priority="65" stopIfTrue="1" operator="greaterThan">
      <formula>0.2</formula>
    </cfRule>
  </conditionalFormatting>
  <conditionalFormatting sqref="C16:IW16">
    <cfRule type="cellIs" dxfId="534" priority="50" stopIfTrue="1" operator="lessThan">
      <formula>0.6</formula>
    </cfRule>
    <cfRule type="cellIs" dxfId="533" priority="51" stopIfTrue="1" operator="greaterThan">
      <formula>1.1</formula>
    </cfRule>
  </conditionalFormatting>
  <conditionalFormatting sqref="C17:IW17">
    <cfRule type="cellIs" dxfId="532" priority="52" stopIfTrue="1" operator="lessThan">
      <formula>3.6</formula>
    </cfRule>
    <cfRule type="cellIs" dxfId="531" priority="53" stopIfTrue="1" operator="greaterThan">
      <formula>7.8</formula>
    </cfRule>
  </conditionalFormatting>
  <conditionalFormatting sqref="C18:IW18">
    <cfRule type="cellIs" dxfId="530" priority="54" stopIfTrue="1" operator="lessThan">
      <formula>8</formula>
    </cfRule>
    <cfRule type="cellIs" dxfId="529" priority="55" stopIfTrue="1" operator="greaterThan">
      <formula>22</formula>
    </cfRule>
  </conditionalFormatting>
  <conditionalFormatting sqref="C19:IW19">
    <cfRule type="cellIs" dxfId="528" priority="56" stopIfTrue="1" operator="lessThan">
      <formula>140</formula>
    </cfRule>
    <cfRule type="cellIs" dxfId="527" priority="57" stopIfTrue="1" operator="greaterThan">
      <formula>220</formula>
    </cfRule>
  </conditionalFormatting>
  <conditionalFormatting sqref="C20:IW20">
    <cfRule type="cellIs" dxfId="526" priority="11" stopIfTrue="1" operator="lessThan">
      <formula>44</formula>
    </cfRule>
    <cfRule type="cellIs" dxfId="525" priority="12" stopIfTrue="1" operator="greaterThan">
      <formula>170</formula>
    </cfRule>
  </conditionalFormatting>
  <conditionalFormatting sqref="C21:IW21">
    <cfRule type="cellIs" dxfId="524" priority="9" stopIfTrue="1" operator="lessThan">
      <formula>1</formula>
    </cfRule>
    <cfRule type="cellIs" dxfId="523" priority="10" stopIfTrue="1" operator="greaterThan">
      <formula>11</formula>
    </cfRule>
  </conditionalFormatting>
  <conditionalFormatting sqref="C22:IW22">
    <cfRule type="cellIs" dxfId="522" priority="13" stopIfTrue="1" operator="lessThan">
      <formula>78</formula>
    </cfRule>
    <cfRule type="cellIs" dxfId="521" priority="14" stopIfTrue="1" operator="greaterThan">
      <formula>110</formula>
    </cfRule>
  </conditionalFormatting>
  <conditionalFormatting sqref="C23:IW23">
    <cfRule type="cellIs" dxfId="520" priority="15" stopIfTrue="1" operator="lessThan">
      <formula>36</formula>
    </cfRule>
    <cfRule type="cellIs" dxfId="519" priority="16" stopIfTrue="1" operator="greaterThan">
      <formula>129</formula>
    </cfRule>
  </conditionalFormatting>
  <conditionalFormatting sqref="C24:IW24">
    <cfRule type="cellIs" dxfId="518" priority="17" stopIfTrue="1" operator="lessThan">
      <formula>136</formula>
    </cfRule>
    <cfRule type="cellIs" dxfId="517" priority="18" stopIfTrue="1" operator="greaterThan">
      <formula>144</formula>
    </cfRule>
  </conditionalFormatting>
  <conditionalFormatting sqref="C25:IW25">
    <cfRule type="cellIs" dxfId="516" priority="19" stopIfTrue="1" operator="lessThan">
      <formula>3.6</formula>
    </cfRule>
    <cfRule type="cellIs" dxfId="515" priority="20" stopIfTrue="1" operator="greaterThan">
      <formula>4.8</formula>
    </cfRule>
  </conditionalFormatting>
  <conditionalFormatting sqref="C26:IW26">
    <cfRule type="cellIs" dxfId="514" priority="21" stopIfTrue="1" operator="lessThan">
      <formula>99</formula>
    </cfRule>
    <cfRule type="cellIs" dxfId="513" priority="22" stopIfTrue="1" operator="greaterThan">
      <formula>109</formula>
    </cfRule>
  </conditionalFormatting>
  <conditionalFormatting sqref="C27:IW27">
    <cfRule type="cellIs" dxfId="512" priority="23" stopIfTrue="1" operator="lessThan">
      <formula>8.5</formula>
    </cfRule>
    <cfRule type="cellIs" dxfId="511" priority="24" stopIfTrue="1" operator="greaterThan">
      <formula>9.9</formula>
    </cfRule>
  </conditionalFormatting>
  <conditionalFormatting sqref="C28:IW28">
    <cfRule type="cellIs" dxfId="510" priority="25" stopIfTrue="1" operator="greaterThan">
      <formula>0.2</formula>
    </cfRule>
  </conditionalFormatting>
  <conditionalFormatting sqref="C29:IW29">
    <cfRule type="cellIs" dxfId="509" priority="26" stopIfTrue="1" operator="lessThan">
      <formula>93</formula>
    </cfRule>
    <cfRule type="cellIs" dxfId="508" priority="27" stopIfTrue="1" operator="greaterThan">
      <formula>426</formula>
    </cfRule>
  </conditionalFormatting>
  <conditionalFormatting sqref="C30:IW30">
    <cfRule type="cellIs" dxfId="507" priority="7" stopIfTrue="1" operator="lessThan">
      <formula>826</formula>
    </cfRule>
    <cfRule type="cellIs" dxfId="506" priority="8" stopIfTrue="1" operator="greaterThan">
      <formula>1840</formula>
    </cfRule>
  </conditionalFormatting>
  <conditionalFormatting sqref="C31:IW31">
    <cfRule type="cellIs" dxfId="505" priority="5" stopIfTrue="1" operator="lessThan">
      <formula>27</formula>
    </cfRule>
    <cfRule type="cellIs" dxfId="504" priority="6" stopIfTrue="1" operator="greaterThan">
      <formula>205</formula>
    </cfRule>
  </conditionalFormatting>
  <conditionalFormatting sqref="C34:IW34">
    <cfRule type="cellIs" dxfId="503" priority="62" stopIfTrue="1" operator="lessThan">
      <formula>55</formula>
    </cfRule>
    <cfRule type="cellIs" dxfId="502" priority="63" stopIfTrue="1" operator="greaterThan">
      <formula>65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AA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11" width="8.59765625" style="2" customWidth="1"/>
    <col min="12" max="12" width="8.59765625" style="2"/>
    <col min="13" max="14" width="8.59765625" style="2" customWidth="1"/>
    <col min="15" max="15" width="8.59765625" style="2"/>
    <col min="16" max="17" width="8.59765625" style="2" customWidth="1"/>
    <col min="18" max="18" width="8.59765625" style="2"/>
    <col min="19" max="19" width="8.59765625" style="2" customWidth="1"/>
    <col min="20" max="20" width="8.59765625" style="2"/>
    <col min="21" max="23" width="8.59765625" style="2" customWidth="1"/>
    <col min="24" max="25" width="8.59765625" style="2"/>
    <col min="26" max="26" width="8.59765625" style="2" customWidth="1"/>
    <col min="27" max="27" width="9" style="2" bestFit="1" customWidth="1"/>
    <col min="28" max="16384" width="8.59765625" style="2"/>
  </cols>
  <sheetData>
    <row r="1" spans="1:27" s="22" customFormat="1" ht="11.25" customHeight="1" x14ac:dyDescent="0.25">
      <c r="A1" s="33"/>
      <c r="B1" s="34" t="s">
        <v>0</v>
      </c>
      <c r="C1" s="46">
        <v>44069</v>
      </c>
      <c r="D1" s="46">
        <v>44070</v>
      </c>
      <c r="E1" s="46">
        <v>44071</v>
      </c>
      <c r="F1" s="46">
        <v>44073</v>
      </c>
      <c r="G1" s="46">
        <v>44074</v>
      </c>
      <c r="H1" s="46">
        <v>44075</v>
      </c>
      <c r="I1" s="46">
        <v>44076</v>
      </c>
      <c r="J1" s="46">
        <v>44077</v>
      </c>
      <c r="K1" s="46">
        <v>44078</v>
      </c>
      <c r="L1" s="46">
        <v>44081</v>
      </c>
      <c r="M1" s="46">
        <v>44083</v>
      </c>
      <c r="N1" s="46">
        <v>44085</v>
      </c>
      <c r="O1" s="46">
        <v>44088</v>
      </c>
      <c r="P1" s="46">
        <v>44091</v>
      </c>
      <c r="Q1" s="46">
        <v>44095</v>
      </c>
      <c r="R1" s="46">
        <v>44097</v>
      </c>
      <c r="S1" s="46">
        <v>44099</v>
      </c>
      <c r="T1" s="46">
        <v>44102</v>
      </c>
      <c r="U1" s="46">
        <v>44104</v>
      </c>
      <c r="V1" s="46">
        <v>44106</v>
      </c>
      <c r="W1" s="46">
        <v>44109</v>
      </c>
      <c r="X1" s="46">
        <v>44112</v>
      </c>
      <c r="Y1" s="46">
        <v>44113</v>
      </c>
      <c r="Z1" s="46">
        <v>44116</v>
      </c>
      <c r="AA1" s="47"/>
    </row>
    <row r="2" spans="1:27" s="23" customFormat="1" ht="11.25" customHeight="1" x14ac:dyDescent="0.25">
      <c r="A2" s="35" t="s">
        <v>1</v>
      </c>
      <c r="B2" s="6" t="s">
        <v>2</v>
      </c>
      <c r="C2" s="9">
        <v>20.99</v>
      </c>
      <c r="D2" s="9">
        <v>13.17</v>
      </c>
      <c r="E2" s="9">
        <v>10.83</v>
      </c>
      <c r="F2" s="9">
        <v>9.02</v>
      </c>
      <c r="G2" s="9">
        <v>7.41</v>
      </c>
      <c r="H2" s="9">
        <v>8.0500000000000007</v>
      </c>
      <c r="I2" s="9">
        <v>7.37</v>
      </c>
      <c r="J2" s="9">
        <v>4.7</v>
      </c>
      <c r="K2" s="9">
        <v>4.34</v>
      </c>
      <c r="L2" s="9">
        <v>5.81</v>
      </c>
      <c r="M2" s="9">
        <v>5.8</v>
      </c>
      <c r="N2" s="9">
        <v>6.11</v>
      </c>
      <c r="O2" s="9">
        <v>5.86</v>
      </c>
      <c r="P2" s="9">
        <v>6.18</v>
      </c>
      <c r="Q2" s="9">
        <v>13.38</v>
      </c>
      <c r="R2" s="9">
        <v>10.95</v>
      </c>
      <c r="S2" s="9">
        <v>4.82</v>
      </c>
      <c r="T2" s="9">
        <v>5.67</v>
      </c>
      <c r="U2" s="9">
        <v>6.1</v>
      </c>
      <c r="V2" s="9">
        <v>6.21</v>
      </c>
      <c r="W2" s="9">
        <v>7.43</v>
      </c>
      <c r="X2" s="9">
        <v>5.03</v>
      </c>
      <c r="Y2" s="9">
        <v>5.18</v>
      </c>
      <c r="Z2" s="9">
        <v>5.93</v>
      </c>
      <c r="AA2" s="27"/>
    </row>
    <row r="3" spans="1:27" s="24" customFormat="1" ht="11.25" customHeight="1" x14ac:dyDescent="0.25">
      <c r="A3" s="36" t="s">
        <v>3</v>
      </c>
      <c r="B3" s="8" t="s">
        <v>4</v>
      </c>
      <c r="C3" s="9">
        <v>4.92</v>
      </c>
      <c r="D3" s="9">
        <v>4.51</v>
      </c>
      <c r="E3" s="9">
        <v>4.59</v>
      </c>
      <c r="F3" s="9">
        <v>4.43</v>
      </c>
      <c r="G3" s="9">
        <v>4.2699999999999996</v>
      </c>
      <c r="H3" s="9">
        <v>4.3899999999999997</v>
      </c>
      <c r="I3" s="9">
        <v>4.59</v>
      </c>
      <c r="J3" s="9">
        <v>4.62</v>
      </c>
      <c r="K3" s="9">
        <v>4.58</v>
      </c>
      <c r="L3" s="9">
        <v>4.68</v>
      </c>
      <c r="M3" s="9">
        <v>4.33</v>
      </c>
      <c r="N3" s="9">
        <v>4.33</v>
      </c>
      <c r="O3" s="9">
        <v>4.34</v>
      </c>
      <c r="P3" s="9">
        <v>4.1399999999999997</v>
      </c>
      <c r="Q3" s="9">
        <v>4.4800000000000004</v>
      </c>
      <c r="R3" s="9">
        <v>4.1399999999999997</v>
      </c>
      <c r="S3" s="9">
        <v>4.24</v>
      </c>
      <c r="T3" s="9">
        <v>4.42</v>
      </c>
      <c r="U3" s="9">
        <v>4.59</v>
      </c>
      <c r="V3" s="9">
        <v>4.54</v>
      </c>
      <c r="W3" s="9">
        <v>4.59</v>
      </c>
      <c r="X3" s="9">
        <v>4.4400000000000004</v>
      </c>
      <c r="Y3" s="9">
        <v>4.2</v>
      </c>
      <c r="Z3" s="9">
        <v>4.1900000000000004</v>
      </c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15.7</v>
      </c>
      <c r="D4" s="7">
        <v>14.6</v>
      </c>
      <c r="E4" s="7">
        <v>14.7</v>
      </c>
      <c r="F4" s="7">
        <v>14.2</v>
      </c>
      <c r="G4" s="7">
        <v>13.8</v>
      </c>
      <c r="H4" s="7">
        <v>14</v>
      </c>
      <c r="I4" s="7">
        <v>14.9</v>
      </c>
      <c r="J4" s="7">
        <v>15</v>
      </c>
      <c r="K4" s="7">
        <v>14.9</v>
      </c>
      <c r="L4" s="7">
        <v>15.1</v>
      </c>
      <c r="M4" s="7">
        <v>14.1</v>
      </c>
      <c r="N4" s="7">
        <v>14</v>
      </c>
      <c r="O4" s="7">
        <v>13.8</v>
      </c>
      <c r="P4" s="7">
        <v>13.3</v>
      </c>
      <c r="Q4" s="7">
        <v>14.3</v>
      </c>
      <c r="R4" s="7">
        <v>13.5</v>
      </c>
      <c r="S4" s="7">
        <v>13.3</v>
      </c>
      <c r="T4" s="7">
        <v>14</v>
      </c>
      <c r="U4" s="7">
        <v>14.5</v>
      </c>
      <c r="V4" s="7">
        <v>14</v>
      </c>
      <c r="W4" s="7">
        <v>14.7</v>
      </c>
      <c r="X4" s="7">
        <v>14.2</v>
      </c>
      <c r="Y4" s="7">
        <v>13.3</v>
      </c>
      <c r="Z4" s="7">
        <v>13</v>
      </c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215</v>
      </c>
      <c r="D5" s="11">
        <v>196</v>
      </c>
      <c r="E5" s="11">
        <v>213</v>
      </c>
      <c r="F5" s="11">
        <v>227</v>
      </c>
      <c r="G5" s="11">
        <v>243</v>
      </c>
      <c r="H5" s="11">
        <v>254</v>
      </c>
      <c r="I5" s="11">
        <v>285</v>
      </c>
      <c r="J5" s="11">
        <v>311</v>
      </c>
      <c r="K5" s="11">
        <v>298</v>
      </c>
      <c r="L5" s="11">
        <v>324</v>
      </c>
      <c r="M5" s="11">
        <v>322</v>
      </c>
      <c r="N5" s="11">
        <v>326</v>
      </c>
      <c r="O5" s="11">
        <v>299</v>
      </c>
      <c r="P5" s="11">
        <v>290</v>
      </c>
      <c r="Q5" s="11">
        <v>254</v>
      </c>
      <c r="R5" s="11">
        <v>231</v>
      </c>
      <c r="S5" s="11">
        <v>262</v>
      </c>
      <c r="T5" s="11">
        <v>302</v>
      </c>
      <c r="U5" s="11">
        <v>310</v>
      </c>
      <c r="V5" s="11">
        <v>328</v>
      </c>
      <c r="W5" s="11">
        <v>300</v>
      </c>
      <c r="X5" s="11">
        <v>278</v>
      </c>
      <c r="Y5" s="11">
        <v>266</v>
      </c>
      <c r="Z5" s="11">
        <v>246</v>
      </c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53</v>
      </c>
      <c r="D6" s="13">
        <v>39</v>
      </c>
      <c r="E6" s="13">
        <v>38</v>
      </c>
      <c r="F6" s="13">
        <v>76</v>
      </c>
      <c r="G6" s="13">
        <v>169</v>
      </c>
      <c r="H6" s="13">
        <v>219</v>
      </c>
      <c r="I6" s="13">
        <v>198</v>
      </c>
      <c r="J6" s="13">
        <v>168</v>
      </c>
      <c r="K6" s="13">
        <v>115</v>
      </c>
      <c r="L6" s="13">
        <v>53</v>
      </c>
      <c r="M6" s="13">
        <v>41</v>
      </c>
      <c r="N6" s="13">
        <v>44</v>
      </c>
      <c r="O6" s="13">
        <v>36</v>
      </c>
      <c r="P6" s="13">
        <v>31</v>
      </c>
      <c r="Q6" s="13">
        <v>60</v>
      </c>
      <c r="R6" s="13">
        <v>29</v>
      </c>
      <c r="S6" s="13">
        <v>36</v>
      </c>
      <c r="T6" s="13">
        <v>29</v>
      </c>
      <c r="U6" s="13">
        <v>41</v>
      </c>
      <c r="V6" s="13">
        <v>38</v>
      </c>
      <c r="W6" s="13">
        <v>46</v>
      </c>
      <c r="X6" s="13">
        <v>57</v>
      </c>
      <c r="Y6" s="13">
        <v>40</v>
      </c>
      <c r="Z6" s="13">
        <v>50</v>
      </c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81</v>
      </c>
      <c r="D7" s="13">
        <v>61</v>
      </c>
      <c r="E7" s="13">
        <v>61</v>
      </c>
      <c r="F7" s="13">
        <v>105</v>
      </c>
      <c r="G7" s="13">
        <v>204</v>
      </c>
      <c r="H7" s="13">
        <v>325</v>
      </c>
      <c r="I7" s="13">
        <v>356</v>
      </c>
      <c r="J7" s="13">
        <v>336</v>
      </c>
      <c r="K7" s="13">
        <v>274</v>
      </c>
      <c r="L7" s="13">
        <v>140</v>
      </c>
      <c r="M7" s="13">
        <v>90</v>
      </c>
      <c r="N7" s="13">
        <v>77</v>
      </c>
      <c r="O7" s="13">
        <v>50</v>
      </c>
      <c r="P7" s="13">
        <v>41</v>
      </c>
      <c r="Q7" s="13">
        <v>63</v>
      </c>
      <c r="R7" s="13">
        <v>45</v>
      </c>
      <c r="S7" s="13">
        <v>45</v>
      </c>
      <c r="T7" s="13">
        <v>42</v>
      </c>
      <c r="U7" s="13">
        <v>55</v>
      </c>
      <c r="V7" s="13">
        <v>51</v>
      </c>
      <c r="W7" s="13">
        <v>63</v>
      </c>
      <c r="X7" s="13">
        <v>91</v>
      </c>
      <c r="Y7" s="13">
        <v>72</v>
      </c>
      <c r="Z7" s="13">
        <v>81</v>
      </c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287</v>
      </c>
      <c r="D8" s="11">
        <v>189</v>
      </c>
      <c r="E8" s="11"/>
      <c r="F8" s="11"/>
      <c r="G8" s="11">
        <v>220</v>
      </c>
      <c r="H8" s="11">
        <v>218</v>
      </c>
      <c r="I8" s="11">
        <v>203</v>
      </c>
      <c r="J8" s="11">
        <v>173</v>
      </c>
      <c r="K8" s="11">
        <v>151</v>
      </c>
      <c r="L8" s="11">
        <v>144</v>
      </c>
      <c r="M8" s="11">
        <v>140</v>
      </c>
      <c r="N8" s="11">
        <v>144</v>
      </c>
      <c r="O8" s="11">
        <v>135</v>
      </c>
      <c r="P8" s="11">
        <v>121</v>
      </c>
      <c r="Q8" s="11">
        <v>211</v>
      </c>
      <c r="R8" s="11">
        <v>148</v>
      </c>
      <c r="S8" s="11">
        <v>120</v>
      </c>
      <c r="T8" s="11">
        <v>123</v>
      </c>
      <c r="U8" s="11">
        <v>122</v>
      </c>
      <c r="V8" s="11">
        <v>114</v>
      </c>
      <c r="W8" s="11">
        <v>138</v>
      </c>
      <c r="X8" s="11">
        <v>123</v>
      </c>
      <c r="Y8" s="11">
        <v>108</v>
      </c>
      <c r="Z8" s="11">
        <v>120</v>
      </c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373</v>
      </c>
      <c r="D9" s="13">
        <v>318</v>
      </c>
      <c r="E9" s="13">
        <v>330</v>
      </c>
      <c r="F9" s="13">
        <v>301</v>
      </c>
      <c r="G9" s="13">
        <v>322</v>
      </c>
      <c r="H9" s="13">
        <v>359</v>
      </c>
      <c r="I9" s="13">
        <v>424</v>
      </c>
      <c r="J9" s="13">
        <v>464</v>
      </c>
      <c r="K9" s="13">
        <v>494</v>
      </c>
      <c r="L9" s="13">
        <v>559</v>
      </c>
      <c r="M9" s="13">
        <v>586</v>
      </c>
      <c r="N9" s="13">
        <v>679</v>
      </c>
      <c r="O9" s="13">
        <v>634</v>
      </c>
      <c r="P9" s="13">
        <v>565</v>
      </c>
      <c r="Q9" s="13">
        <v>542</v>
      </c>
      <c r="R9" s="13">
        <v>445</v>
      </c>
      <c r="S9" s="13">
        <v>562</v>
      </c>
      <c r="T9" s="13">
        <v>589</v>
      </c>
      <c r="U9" s="13">
        <v>690</v>
      </c>
      <c r="V9" s="13">
        <v>628</v>
      </c>
      <c r="W9" s="13">
        <v>579</v>
      </c>
      <c r="X9" s="13">
        <v>605</v>
      </c>
      <c r="Y9" s="13">
        <v>534</v>
      </c>
      <c r="Z9" s="13">
        <v>497</v>
      </c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750</v>
      </c>
      <c r="D10" s="13">
        <v>626</v>
      </c>
      <c r="E10" s="13">
        <v>642</v>
      </c>
      <c r="F10" s="13">
        <v>613</v>
      </c>
      <c r="G10" s="13">
        <v>568</v>
      </c>
      <c r="H10" s="13">
        <v>566</v>
      </c>
      <c r="I10" s="13">
        <v>637</v>
      </c>
      <c r="J10" s="13">
        <v>641</v>
      </c>
      <c r="K10" s="13">
        <v>606</v>
      </c>
      <c r="L10" s="13">
        <v>571</v>
      </c>
      <c r="M10" s="13">
        <v>548</v>
      </c>
      <c r="N10" s="13">
        <v>634</v>
      </c>
      <c r="O10" s="13">
        <v>554</v>
      </c>
      <c r="P10" s="13">
        <v>504</v>
      </c>
      <c r="Q10" s="13">
        <v>528</v>
      </c>
      <c r="R10" s="13">
        <v>420</v>
      </c>
      <c r="S10" s="13">
        <v>478</v>
      </c>
      <c r="T10" s="13">
        <v>520</v>
      </c>
      <c r="U10" s="13">
        <v>622</v>
      </c>
      <c r="V10" s="13">
        <v>554</v>
      </c>
      <c r="W10" s="13">
        <v>517</v>
      </c>
      <c r="X10" s="13">
        <v>597</v>
      </c>
      <c r="Y10" s="13">
        <v>517</v>
      </c>
      <c r="Z10" s="13">
        <v>483</v>
      </c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6.7</v>
      </c>
      <c r="D11" s="7">
        <v>6</v>
      </c>
      <c r="E11" s="7">
        <v>6.3</v>
      </c>
      <c r="F11" s="7">
        <v>6.6</v>
      </c>
      <c r="G11" s="7">
        <v>6</v>
      </c>
      <c r="H11" s="7">
        <v>6.3</v>
      </c>
      <c r="I11" s="7">
        <v>6.7</v>
      </c>
      <c r="J11" s="7">
        <v>6.7</v>
      </c>
      <c r="K11" s="7">
        <v>6.5</v>
      </c>
      <c r="L11" s="7">
        <v>6.7</v>
      </c>
      <c r="M11" s="7">
        <v>6.5</v>
      </c>
      <c r="N11" s="7">
        <v>6.6</v>
      </c>
      <c r="O11" s="7">
        <v>6.6</v>
      </c>
      <c r="P11" s="7">
        <v>6.3</v>
      </c>
      <c r="Q11" s="7">
        <v>7.1</v>
      </c>
      <c r="R11" s="7">
        <v>6.3</v>
      </c>
      <c r="S11" s="7">
        <v>6.5</v>
      </c>
      <c r="T11" s="7">
        <v>6.8</v>
      </c>
      <c r="U11" s="7">
        <v>6.8</v>
      </c>
      <c r="V11" s="7">
        <v>6.6</v>
      </c>
      <c r="W11" s="7">
        <v>6.8</v>
      </c>
      <c r="X11" s="7">
        <v>6.5</v>
      </c>
      <c r="Y11" s="7">
        <v>6.2</v>
      </c>
      <c r="Z11" s="7">
        <v>6.2</v>
      </c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3.5</v>
      </c>
      <c r="D12" s="7">
        <v>3</v>
      </c>
      <c r="E12" s="7">
        <v>3.1</v>
      </c>
      <c r="F12" s="7">
        <v>3</v>
      </c>
      <c r="G12" s="7">
        <v>2.9</v>
      </c>
      <c r="H12" s="7">
        <v>3</v>
      </c>
      <c r="I12" s="7">
        <v>3.2</v>
      </c>
      <c r="J12" s="7">
        <v>3.3</v>
      </c>
      <c r="K12" s="7">
        <v>3</v>
      </c>
      <c r="L12" s="7">
        <v>3.2</v>
      </c>
      <c r="M12" s="7">
        <v>3.2</v>
      </c>
      <c r="N12" s="7">
        <v>3.3</v>
      </c>
      <c r="O12" s="7">
        <v>3.3</v>
      </c>
      <c r="P12" s="7">
        <v>3.3</v>
      </c>
      <c r="Q12" s="7">
        <v>3.4</v>
      </c>
      <c r="R12" s="7">
        <v>3.2</v>
      </c>
      <c r="S12" s="7">
        <v>3.3</v>
      </c>
      <c r="T12" s="7">
        <v>3.6</v>
      </c>
      <c r="U12" s="7">
        <v>3.7</v>
      </c>
      <c r="V12" s="7">
        <v>3.6</v>
      </c>
      <c r="W12" s="7">
        <v>3.7</v>
      </c>
      <c r="X12" s="7">
        <v>3.6</v>
      </c>
      <c r="Y12" s="7">
        <v>3.4</v>
      </c>
      <c r="Z12" s="7">
        <v>3.4</v>
      </c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/>
      <c r="D13" s="11"/>
      <c r="E13" s="11"/>
      <c r="F13" s="11"/>
      <c r="G13" s="11">
        <v>142</v>
      </c>
      <c r="H13" s="11">
        <v>149</v>
      </c>
      <c r="I13" s="11">
        <v>163</v>
      </c>
      <c r="J13" s="11">
        <v>167</v>
      </c>
      <c r="K13" s="11">
        <v>168</v>
      </c>
      <c r="L13" s="11">
        <v>173</v>
      </c>
      <c r="M13" s="11">
        <v>161</v>
      </c>
      <c r="N13" s="11">
        <v>162</v>
      </c>
      <c r="O13" s="11">
        <v>162</v>
      </c>
      <c r="P13" s="11">
        <v>164</v>
      </c>
      <c r="Q13" s="11">
        <v>187</v>
      </c>
      <c r="R13" s="11">
        <v>155</v>
      </c>
      <c r="S13" s="11">
        <v>167</v>
      </c>
      <c r="T13" s="11">
        <v>189</v>
      </c>
      <c r="U13" s="11">
        <v>201</v>
      </c>
      <c r="V13" s="11">
        <v>200</v>
      </c>
      <c r="W13" s="11">
        <v>208</v>
      </c>
      <c r="X13" s="11">
        <v>202</v>
      </c>
      <c r="Y13" s="11">
        <v>188</v>
      </c>
      <c r="Z13" s="11">
        <v>190</v>
      </c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1.8</v>
      </c>
      <c r="D14" s="15">
        <v>1.4</v>
      </c>
      <c r="E14" s="15">
        <v>1</v>
      </c>
      <c r="F14" s="15">
        <v>1.3</v>
      </c>
      <c r="G14" s="15">
        <v>1.9</v>
      </c>
      <c r="H14" s="15">
        <v>1.2</v>
      </c>
      <c r="I14" s="15">
        <v>1.1000000000000001</v>
      </c>
      <c r="J14" s="15">
        <v>1.1000000000000001</v>
      </c>
      <c r="K14" s="15">
        <v>0.8</v>
      </c>
      <c r="L14" s="15">
        <v>0.6</v>
      </c>
      <c r="M14" s="15">
        <v>0.7</v>
      </c>
      <c r="N14" s="15">
        <v>0.9</v>
      </c>
      <c r="O14" s="15">
        <v>0.7</v>
      </c>
      <c r="P14" s="15">
        <v>0.7</v>
      </c>
      <c r="Q14" s="15">
        <v>1.3</v>
      </c>
      <c r="R14" s="15">
        <v>1.1000000000000001</v>
      </c>
      <c r="S14" s="15">
        <v>0.7</v>
      </c>
      <c r="T14" s="15">
        <v>0.7</v>
      </c>
      <c r="U14" s="15">
        <v>0.7</v>
      </c>
      <c r="V14" s="15">
        <v>0.7</v>
      </c>
      <c r="W14" s="15">
        <v>0.6</v>
      </c>
      <c r="X14" s="15">
        <v>1</v>
      </c>
      <c r="Y14" s="15">
        <v>0.6</v>
      </c>
      <c r="Z14" s="15">
        <v>0.8</v>
      </c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0.8</v>
      </c>
      <c r="D15" s="15">
        <v>0.4</v>
      </c>
      <c r="E15" s="15">
        <v>0.2</v>
      </c>
      <c r="F15" s="15">
        <v>0.4</v>
      </c>
      <c r="G15" s="15">
        <v>0.7</v>
      </c>
      <c r="H15" s="15">
        <v>0.3</v>
      </c>
      <c r="I15" s="15">
        <v>0.3</v>
      </c>
      <c r="J15" s="15">
        <v>0.3</v>
      </c>
      <c r="K15" s="15">
        <v>0.2</v>
      </c>
      <c r="L15" s="15">
        <v>0.2</v>
      </c>
      <c r="M15" s="15">
        <v>0.2</v>
      </c>
      <c r="N15" s="15">
        <v>0.2</v>
      </c>
      <c r="O15" s="15">
        <v>0.2</v>
      </c>
      <c r="P15" s="15">
        <v>0.1</v>
      </c>
      <c r="Q15" s="15">
        <v>0.5</v>
      </c>
      <c r="R15" s="15">
        <v>0.3</v>
      </c>
      <c r="S15" s="15">
        <v>0.2</v>
      </c>
      <c r="T15" s="15">
        <v>0.2</v>
      </c>
      <c r="U15" s="15">
        <v>0.2</v>
      </c>
      <c r="V15" s="15">
        <v>0.2</v>
      </c>
      <c r="W15" s="15">
        <v>0.1</v>
      </c>
      <c r="X15" s="15">
        <v>0.3</v>
      </c>
      <c r="Y15" s="15">
        <v>0.2</v>
      </c>
      <c r="Z15" s="15">
        <v>0.2</v>
      </c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1.03</v>
      </c>
      <c r="D16" s="9">
        <v>0.78</v>
      </c>
      <c r="E16" s="9">
        <v>0.7</v>
      </c>
      <c r="F16" s="9">
        <v>0.79</v>
      </c>
      <c r="G16" s="9">
        <v>0.74</v>
      </c>
      <c r="H16" s="9">
        <v>0.62</v>
      </c>
      <c r="I16" s="9">
        <v>0.61</v>
      </c>
      <c r="J16" s="9">
        <v>0.65</v>
      </c>
      <c r="K16" s="9">
        <v>0.59</v>
      </c>
      <c r="L16" s="9">
        <v>0.56999999999999995</v>
      </c>
      <c r="M16" s="9">
        <v>0.54</v>
      </c>
      <c r="N16" s="9">
        <v>0.48</v>
      </c>
      <c r="O16" s="9">
        <v>0.53</v>
      </c>
      <c r="P16" s="9">
        <v>0.53</v>
      </c>
      <c r="Q16" s="9">
        <v>0.61</v>
      </c>
      <c r="R16" s="9">
        <v>0.53</v>
      </c>
      <c r="S16" s="9">
        <v>0.47</v>
      </c>
      <c r="T16" s="9">
        <v>0.54</v>
      </c>
      <c r="U16" s="9">
        <v>0.55000000000000004</v>
      </c>
      <c r="V16" s="9">
        <v>0.53</v>
      </c>
      <c r="W16" s="9">
        <v>0.57999999999999996</v>
      </c>
      <c r="X16" s="9">
        <v>0.65</v>
      </c>
      <c r="Y16" s="9">
        <v>0.55000000000000004</v>
      </c>
      <c r="Z16" s="9">
        <v>0.57999999999999996</v>
      </c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/>
      <c r="D17" s="7"/>
      <c r="E17" s="7"/>
      <c r="F17" s="7"/>
      <c r="G17" s="7">
        <v>2.5</v>
      </c>
      <c r="H17" s="7">
        <v>3</v>
      </c>
      <c r="I17" s="7">
        <v>3.5</v>
      </c>
      <c r="J17" s="7">
        <v>4.2</v>
      </c>
      <c r="K17" s="7">
        <v>3.7</v>
      </c>
      <c r="L17" s="7">
        <v>3.5</v>
      </c>
      <c r="M17" s="7">
        <v>3.8</v>
      </c>
      <c r="N17" s="7">
        <v>3.3</v>
      </c>
      <c r="O17" s="7">
        <v>3.4</v>
      </c>
      <c r="P17" s="7">
        <v>4.0999999999999996</v>
      </c>
      <c r="Q17" s="7">
        <v>4.45</v>
      </c>
      <c r="R17" s="7">
        <v>3.5</v>
      </c>
      <c r="S17" s="7">
        <v>3.7</v>
      </c>
      <c r="T17" s="7">
        <v>3.9</v>
      </c>
      <c r="U17" s="7">
        <v>3.7</v>
      </c>
      <c r="V17" s="7">
        <v>3.9</v>
      </c>
      <c r="W17" s="7">
        <v>4.4000000000000004</v>
      </c>
      <c r="X17" s="7">
        <v>5.5</v>
      </c>
      <c r="Y17" s="7">
        <v>5</v>
      </c>
      <c r="Z17" s="7">
        <v>4.7</v>
      </c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19</v>
      </c>
      <c r="D18" s="11">
        <v>14</v>
      </c>
      <c r="E18" s="11">
        <v>11</v>
      </c>
      <c r="F18" s="11">
        <v>16</v>
      </c>
      <c r="G18" s="11">
        <v>12</v>
      </c>
      <c r="H18" s="11">
        <v>10</v>
      </c>
      <c r="I18" s="11">
        <v>8</v>
      </c>
      <c r="J18" s="11">
        <v>10</v>
      </c>
      <c r="K18" s="11">
        <v>7</v>
      </c>
      <c r="L18" s="11">
        <v>16</v>
      </c>
      <c r="M18" s="11">
        <v>15</v>
      </c>
      <c r="N18" s="11">
        <v>14</v>
      </c>
      <c r="O18" s="11">
        <v>16</v>
      </c>
      <c r="P18" s="11">
        <v>16</v>
      </c>
      <c r="Q18" s="11">
        <v>18</v>
      </c>
      <c r="R18" s="11">
        <v>13</v>
      </c>
      <c r="S18" s="11">
        <v>14</v>
      </c>
      <c r="T18" s="11">
        <v>13</v>
      </c>
      <c r="U18" s="11">
        <v>13</v>
      </c>
      <c r="V18" s="11">
        <v>17</v>
      </c>
      <c r="W18" s="11">
        <v>14</v>
      </c>
      <c r="X18" s="11">
        <v>11</v>
      </c>
      <c r="Y18" s="11">
        <v>14</v>
      </c>
      <c r="Z18" s="11">
        <v>13</v>
      </c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286</v>
      </c>
      <c r="D19" s="11">
        <v>271</v>
      </c>
      <c r="E19" s="11">
        <v>285</v>
      </c>
      <c r="F19" s="11">
        <v>262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35</v>
      </c>
      <c r="D20" s="11">
        <v>27</v>
      </c>
      <c r="E20" s="11">
        <v>22</v>
      </c>
      <c r="F20" s="11">
        <v>20</v>
      </c>
      <c r="G20" s="11">
        <v>20</v>
      </c>
      <c r="H20" s="11">
        <v>29</v>
      </c>
      <c r="I20" s="11">
        <v>31</v>
      </c>
      <c r="J20" s="11">
        <v>61</v>
      </c>
      <c r="K20" s="11">
        <v>47</v>
      </c>
      <c r="L20" s="11">
        <v>59</v>
      </c>
      <c r="M20" s="11">
        <v>65</v>
      </c>
      <c r="N20" s="11">
        <v>62</v>
      </c>
      <c r="O20" s="11">
        <v>52</v>
      </c>
      <c r="P20" s="11">
        <v>48</v>
      </c>
      <c r="Q20" s="11">
        <v>41</v>
      </c>
      <c r="R20" s="11">
        <v>33</v>
      </c>
      <c r="S20" s="11">
        <v>39</v>
      </c>
      <c r="T20" s="11">
        <v>46</v>
      </c>
      <c r="U20" s="11">
        <v>49</v>
      </c>
      <c r="V20" s="11">
        <v>44</v>
      </c>
      <c r="W20" s="11">
        <v>53</v>
      </c>
      <c r="X20" s="11">
        <v>41</v>
      </c>
      <c r="Y20" s="11">
        <v>35</v>
      </c>
      <c r="Z20" s="11">
        <v>44</v>
      </c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115</v>
      </c>
      <c r="D21" s="11"/>
      <c r="E21" s="11"/>
      <c r="F21" s="11"/>
      <c r="G21" s="11">
        <v>95</v>
      </c>
      <c r="H21" s="11">
        <v>55</v>
      </c>
      <c r="I21" s="11">
        <v>48</v>
      </c>
      <c r="J21" s="11">
        <v>34</v>
      </c>
      <c r="K21" s="11">
        <v>45</v>
      </c>
      <c r="L21" s="11">
        <v>30</v>
      </c>
      <c r="M21" s="11">
        <v>17</v>
      </c>
      <c r="N21" s="11">
        <v>44</v>
      </c>
      <c r="O21" s="11">
        <v>29</v>
      </c>
      <c r="P21" s="11">
        <v>19</v>
      </c>
      <c r="Q21" s="11"/>
      <c r="R21" s="11">
        <v>13</v>
      </c>
      <c r="S21" s="11">
        <v>29</v>
      </c>
      <c r="T21" s="11">
        <v>14</v>
      </c>
      <c r="U21" s="11">
        <v>13</v>
      </c>
      <c r="V21" s="11">
        <v>31</v>
      </c>
      <c r="W21" s="11">
        <v>9</v>
      </c>
      <c r="X21" s="11">
        <v>11</v>
      </c>
      <c r="Y21" s="11">
        <v>10</v>
      </c>
      <c r="Z21" s="11">
        <v>8</v>
      </c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115</v>
      </c>
      <c r="D22" s="11">
        <v>71</v>
      </c>
      <c r="E22" s="11">
        <v>91</v>
      </c>
      <c r="F22" s="11">
        <v>85</v>
      </c>
      <c r="G22" s="11">
        <v>81</v>
      </c>
      <c r="H22" s="11">
        <v>78</v>
      </c>
      <c r="I22" s="11">
        <v>90</v>
      </c>
      <c r="J22" s="11">
        <v>83</v>
      </c>
      <c r="K22" s="11">
        <v>82</v>
      </c>
      <c r="L22" s="11">
        <v>86</v>
      </c>
      <c r="M22" s="11">
        <v>89</v>
      </c>
      <c r="N22" s="11">
        <v>75</v>
      </c>
      <c r="O22" s="11">
        <v>78</v>
      </c>
      <c r="P22" s="11">
        <v>75</v>
      </c>
      <c r="Q22" s="11">
        <v>146</v>
      </c>
      <c r="R22" s="11">
        <v>49</v>
      </c>
      <c r="S22" s="11">
        <v>82</v>
      </c>
      <c r="T22" s="11">
        <v>77</v>
      </c>
      <c r="U22" s="11">
        <v>72</v>
      </c>
      <c r="V22" s="11">
        <v>73</v>
      </c>
      <c r="W22" s="11">
        <v>77</v>
      </c>
      <c r="X22" s="11">
        <v>72</v>
      </c>
      <c r="Y22" s="11">
        <v>76</v>
      </c>
      <c r="Z22" s="11">
        <v>73</v>
      </c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58</v>
      </c>
      <c r="D23" s="11">
        <v>46</v>
      </c>
      <c r="E23" s="11">
        <v>51</v>
      </c>
      <c r="F23" s="11">
        <v>58</v>
      </c>
      <c r="G23" s="11">
        <v>53</v>
      </c>
      <c r="H23" s="11">
        <v>60</v>
      </c>
      <c r="I23" s="11">
        <v>62</v>
      </c>
      <c r="J23" s="11">
        <v>73</v>
      </c>
      <c r="K23" s="11">
        <v>74</v>
      </c>
      <c r="L23" s="11">
        <v>84</v>
      </c>
      <c r="M23" s="11">
        <v>91</v>
      </c>
      <c r="N23" s="11">
        <v>84</v>
      </c>
      <c r="O23" s="11">
        <v>80</v>
      </c>
      <c r="P23" s="11">
        <v>93</v>
      </c>
      <c r="Q23" s="11">
        <v>67</v>
      </c>
      <c r="R23" s="11">
        <v>66</v>
      </c>
      <c r="S23" s="11">
        <v>68</v>
      </c>
      <c r="T23" s="11">
        <v>81</v>
      </c>
      <c r="U23" s="11">
        <v>74</v>
      </c>
      <c r="V23" s="11">
        <v>83</v>
      </c>
      <c r="W23" s="11">
        <v>79</v>
      </c>
      <c r="X23" s="11">
        <v>68</v>
      </c>
      <c r="Y23" s="11">
        <v>74</v>
      </c>
      <c r="Z23" s="11">
        <v>69</v>
      </c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136</v>
      </c>
      <c r="D24" s="11">
        <v>136</v>
      </c>
      <c r="E24" s="11">
        <v>138</v>
      </c>
      <c r="F24" s="11">
        <v>138</v>
      </c>
      <c r="G24" s="11">
        <v>138</v>
      </c>
      <c r="H24" s="11">
        <v>138</v>
      </c>
      <c r="I24" s="11">
        <v>138</v>
      </c>
      <c r="J24" s="11">
        <v>137</v>
      </c>
      <c r="K24" s="11">
        <v>137</v>
      </c>
      <c r="L24" s="11">
        <v>135</v>
      </c>
      <c r="M24" s="11">
        <v>137</v>
      </c>
      <c r="N24" s="11">
        <v>138</v>
      </c>
      <c r="O24" s="11">
        <v>137</v>
      </c>
      <c r="P24" s="11">
        <v>139</v>
      </c>
      <c r="Q24" s="11">
        <v>136</v>
      </c>
      <c r="R24" s="11">
        <v>136</v>
      </c>
      <c r="S24" s="11">
        <v>139</v>
      </c>
      <c r="T24" s="11">
        <v>141</v>
      </c>
      <c r="U24" s="11">
        <v>140</v>
      </c>
      <c r="V24" s="11">
        <v>139</v>
      </c>
      <c r="W24" s="11">
        <v>139</v>
      </c>
      <c r="X24" s="11">
        <v>141</v>
      </c>
      <c r="Y24" s="11">
        <v>139</v>
      </c>
      <c r="Z24" s="11">
        <v>139</v>
      </c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4</v>
      </c>
      <c r="D25" s="7">
        <v>3.8</v>
      </c>
      <c r="E25" s="7">
        <v>4</v>
      </c>
      <c r="F25" s="7">
        <v>3.3</v>
      </c>
      <c r="G25" s="7">
        <v>3.7</v>
      </c>
      <c r="H25" s="7">
        <v>3.9</v>
      </c>
      <c r="I25" s="7">
        <v>3.8</v>
      </c>
      <c r="J25" s="7">
        <v>4.5</v>
      </c>
      <c r="K25" s="7">
        <v>4.2</v>
      </c>
      <c r="L25" s="7">
        <v>4</v>
      </c>
      <c r="M25" s="7">
        <v>3.8</v>
      </c>
      <c r="N25" s="7">
        <v>4</v>
      </c>
      <c r="O25" s="7">
        <v>4.3</v>
      </c>
      <c r="P25" s="7">
        <v>3.7</v>
      </c>
      <c r="Q25" s="7">
        <v>3.7</v>
      </c>
      <c r="R25" s="7">
        <v>3.9</v>
      </c>
      <c r="S25" s="7">
        <v>3.8</v>
      </c>
      <c r="T25" s="7">
        <v>4.0999999999999996</v>
      </c>
      <c r="U25" s="7">
        <v>4.0999999999999996</v>
      </c>
      <c r="V25" s="7">
        <v>4.0999999999999996</v>
      </c>
      <c r="W25" s="7">
        <v>4</v>
      </c>
      <c r="X25" s="7">
        <v>4</v>
      </c>
      <c r="Y25" s="7">
        <v>3.7</v>
      </c>
      <c r="Z25" s="7">
        <v>3.3</v>
      </c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97</v>
      </c>
      <c r="D26" s="11">
        <v>98</v>
      </c>
      <c r="E26" s="11">
        <v>102</v>
      </c>
      <c r="F26" s="11">
        <v>101</v>
      </c>
      <c r="G26" s="11">
        <v>101</v>
      </c>
      <c r="H26" s="11">
        <v>101</v>
      </c>
      <c r="I26" s="11">
        <v>99</v>
      </c>
      <c r="J26" s="11">
        <v>100</v>
      </c>
      <c r="K26" s="11">
        <v>99</v>
      </c>
      <c r="L26" s="11">
        <v>101</v>
      </c>
      <c r="M26" s="11">
        <v>102</v>
      </c>
      <c r="N26" s="11">
        <v>101</v>
      </c>
      <c r="O26" s="11">
        <v>102</v>
      </c>
      <c r="P26" s="11">
        <v>101</v>
      </c>
      <c r="Q26" s="11">
        <v>99</v>
      </c>
      <c r="R26" s="11">
        <v>100</v>
      </c>
      <c r="S26" s="11">
        <v>102</v>
      </c>
      <c r="T26" s="11">
        <v>102</v>
      </c>
      <c r="U26" s="11">
        <v>102</v>
      </c>
      <c r="V26" s="11">
        <v>101</v>
      </c>
      <c r="W26" s="11">
        <v>101</v>
      </c>
      <c r="X26" s="11">
        <v>101</v>
      </c>
      <c r="Y26" s="11">
        <v>103</v>
      </c>
      <c r="Z26" s="11">
        <v>103</v>
      </c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8.9</v>
      </c>
      <c r="D27" s="7">
        <v>8.3000000000000007</v>
      </c>
      <c r="E27" s="7">
        <v>8.5</v>
      </c>
      <c r="F27" s="7">
        <v>8.5</v>
      </c>
      <c r="G27" s="7">
        <v>8.3000000000000007</v>
      </c>
      <c r="H27" s="7">
        <v>8.4</v>
      </c>
      <c r="I27" s="7">
        <v>8.6999999999999993</v>
      </c>
      <c r="J27" s="7">
        <v>8.8000000000000007</v>
      </c>
      <c r="K27" s="7">
        <v>8.4</v>
      </c>
      <c r="L27" s="7">
        <v>8</v>
      </c>
      <c r="M27" s="7">
        <v>8.4</v>
      </c>
      <c r="N27" s="7">
        <v>8.6</v>
      </c>
      <c r="O27" s="7">
        <v>8.4</v>
      </c>
      <c r="P27" s="7">
        <v>8.5</v>
      </c>
      <c r="Q27" s="7">
        <v>8.6999999999999993</v>
      </c>
      <c r="R27" s="7">
        <v>8.5</v>
      </c>
      <c r="S27" s="7">
        <v>8.3000000000000007</v>
      </c>
      <c r="T27" s="7">
        <v>8.9</v>
      </c>
      <c r="U27" s="7">
        <v>8.8000000000000007</v>
      </c>
      <c r="V27" s="7">
        <v>8.6</v>
      </c>
      <c r="W27" s="7">
        <v>9</v>
      </c>
      <c r="X27" s="7">
        <v>8.8000000000000007</v>
      </c>
      <c r="Y27" s="7">
        <v>8.4</v>
      </c>
      <c r="Z27" s="7">
        <v>8.3000000000000007</v>
      </c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9.1</v>
      </c>
      <c r="D28" s="7">
        <v>10</v>
      </c>
      <c r="E28" s="7">
        <v>9.4</v>
      </c>
      <c r="F28" s="7">
        <v>2.4</v>
      </c>
      <c r="G28" s="7">
        <v>5.3</v>
      </c>
      <c r="H28" s="7">
        <v>5</v>
      </c>
      <c r="I28" s="7">
        <v>3.3</v>
      </c>
      <c r="J28" s="7">
        <v>2.9</v>
      </c>
      <c r="K28" s="7">
        <v>2.2999999999999998</v>
      </c>
      <c r="L28" s="7">
        <v>0.7</v>
      </c>
      <c r="M28" s="7">
        <v>0.7</v>
      </c>
      <c r="N28" s="7">
        <v>0.5</v>
      </c>
      <c r="O28" s="7">
        <v>0.3</v>
      </c>
      <c r="P28" s="7">
        <v>0.2</v>
      </c>
      <c r="Q28" s="7">
        <v>2.7</v>
      </c>
      <c r="R28" s="7">
        <v>12.3</v>
      </c>
      <c r="S28" s="7">
        <v>4</v>
      </c>
      <c r="T28" s="7">
        <v>0.7</v>
      </c>
      <c r="U28" s="7">
        <v>0.4</v>
      </c>
      <c r="V28" s="7">
        <v>0.2</v>
      </c>
      <c r="W28" s="7">
        <v>1.2</v>
      </c>
      <c r="X28" s="7">
        <v>1.1000000000000001</v>
      </c>
      <c r="Y28" s="7">
        <v>1.5</v>
      </c>
      <c r="Z28" s="7">
        <v>0.8</v>
      </c>
      <c r="AA28" s="26"/>
    </row>
    <row r="29" spans="1:27" s="25" customFormat="1" ht="11.25" customHeight="1" x14ac:dyDescent="0.25">
      <c r="A29" s="48" t="s">
        <v>61</v>
      </c>
      <c r="B29" s="20" t="s">
        <v>60</v>
      </c>
      <c r="C29" s="21"/>
      <c r="D29" s="21"/>
      <c r="E29" s="11"/>
      <c r="F29" s="11"/>
      <c r="G29" s="11"/>
      <c r="H29" s="1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45"/>
    </row>
    <row r="30" spans="1:27" s="25" customFormat="1" ht="11.25" customHeight="1" x14ac:dyDescent="0.25">
      <c r="A30" s="48" t="s">
        <v>62</v>
      </c>
      <c r="B30" s="20" t="s">
        <v>63</v>
      </c>
      <c r="C30" s="21"/>
      <c r="D30" s="21"/>
      <c r="E30" s="11"/>
      <c r="F30" s="11"/>
      <c r="G30" s="11"/>
      <c r="H30" s="1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64</v>
      </c>
      <c r="B31" s="20" t="s">
        <v>65</v>
      </c>
      <c r="C31" s="21"/>
      <c r="D31" s="21"/>
      <c r="E31" s="11"/>
      <c r="F31" s="11"/>
      <c r="G31" s="11"/>
      <c r="H31" s="1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45"/>
    </row>
    <row r="32" spans="1:27" s="23" customFormat="1" ht="11.25" customHeight="1" x14ac:dyDescent="0.25">
      <c r="A32" s="40" t="s">
        <v>59</v>
      </c>
      <c r="B32" s="18"/>
      <c r="C32" s="19"/>
      <c r="D32" s="19"/>
      <c r="E32" s="7"/>
      <c r="F32" s="7"/>
      <c r="G32" s="7"/>
      <c r="H32" s="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1"/>
    </row>
    <row r="33" spans="1:27" s="23" customFormat="1" ht="11.25" customHeight="1" thickBot="1" x14ac:dyDescent="0.3">
      <c r="A33" s="41" t="s">
        <v>56</v>
      </c>
      <c r="B33" s="16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2"/>
    </row>
    <row r="34" spans="1:27" s="4" customFormat="1" ht="11.25" customHeight="1" x14ac:dyDescent="0.25">
      <c r="A34" s="5"/>
    </row>
    <row r="35" spans="1:27" ht="11.25" customHeight="1" x14ac:dyDescent="0.25">
      <c r="C35" s="51" t="s">
        <v>67</v>
      </c>
      <c r="D35" s="42"/>
      <c r="F35" s="51" t="s">
        <v>68</v>
      </c>
      <c r="I35" s="53">
        <v>44076</v>
      </c>
      <c r="J35" s="1"/>
      <c r="K35" s="1"/>
      <c r="L35" s="1"/>
      <c r="M35" s="1"/>
      <c r="N35" s="53">
        <v>44085</v>
      </c>
      <c r="O35" s="1"/>
      <c r="P35" s="1"/>
      <c r="Q35" s="54">
        <v>44095</v>
      </c>
      <c r="X35" s="54">
        <v>44111</v>
      </c>
      <c r="AA35" s="53">
        <v>44118</v>
      </c>
    </row>
    <row r="36" spans="1:27" ht="11.25" customHeight="1" x14ac:dyDescent="0.25">
      <c r="C36" s="51" t="s">
        <v>69</v>
      </c>
      <c r="F36" s="51" t="s">
        <v>73</v>
      </c>
      <c r="I36" s="52" t="s">
        <v>71</v>
      </c>
      <c r="N36" s="52" t="s">
        <v>72</v>
      </c>
      <c r="Q36" s="51" t="s">
        <v>70</v>
      </c>
      <c r="X36" s="51" t="s">
        <v>74</v>
      </c>
      <c r="AA36" s="52" t="s">
        <v>75</v>
      </c>
    </row>
    <row r="37" spans="1:27" ht="11.25" customHeight="1" x14ac:dyDescent="0.25">
      <c r="H37" s="23"/>
    </row>
    <row r="41" spans="1:27" ht="11.25" customHeight="1" x14ac:dyDescent="0.25">
      <c r="H41" s="49"/>
    </row>
  </sheetData>
  <phoneticPr fontId="2"/>
  <conditionalFormatting sqref="C22:S22">
    <cfRule type="cellIs" dxfId="501" priority="15" stopIfTrue="1" operator="lessThan">
      <formula>78</formula>
    </cfRule>
    <cfRule type="cellIs" dxfId="500" priority="16" stopIfTrue="1" operator="greaterThan">
      <formula>110</formula>
    </cfRule>
  </conditionalFormatting>
  <conditionalFormatting sqref="C2:IW2">
    <cfRule type="cellIs" dxfId="499" priority="5" stopIfTrue="1" operator="lessThan">
      <formula>3.1</formula>
    </cfRule>
    <cfRule type="cellIs" dxfId="498" priority="6" stopIfTrue="1" operator="greaterThan">
      <formula>9.7</formula>
    </cfRule>
  </conditionalFormatting>
  <conditionalFormatting sqref="C3:IW3">
    <cfRule type="cellIs" dxfId="497" priority="3" stopIfTrue="1" operator="lessThan">
      <formula>4.11</formula>
    </cfRule>
    <cfRule type="cellIs" dxfId="496" priority="4" stopIfTrue="1" operator="greaterThan">
      <formula>5.45</formula>
    </cfRule>
  </conditionalFormatting>
  <conditionalFormatting sqref="C4:IW4">
    <cfRule type="cellIs" dxfId="495" priority="30" stopIfTrue="1" operator="lessThan">
      <formula>12.9</formula>
    </cfRule>
    <cfRule type="cellIs" dxfId="494" priority="31" stopIfTrue="1" operator="greaterThan">
      <formula>16.8</formula>
    </cfRule>
  </conditionalFormatting>
  <conditionalFormatting sqref="C5:IW5">
    <cfRule type="cellIs" dxfId="493" priority="34" stopIfTrue="1" operator="lessThan">
      <formula>157</formula>
    </cfRule>
    <cfRule type="cellIs" dxfId="492" priority="35" stopIfTrue="1" operator="greaterThan">
      <formula>342</formula>
    </cfRule>
  </conditionalFormatting>
  <conditionalFormatting sqref="C6:IW6">
    <cfRule type="cellIs" dxfId="491" priority="36" stopIfTrue="1" operator="lessThan">
      <formula>11</formula>
    </cfRule>
    <cfRule type="cellIs" dxfId="490" priority="37" stopIfTrue="1" operator="greaterThan">
      <formula>33</formula>
    </cfRule>
  </conditionalFormatting>
  <conditionalFormatting sqref="C7:IW7">
    <cfRule type="cellIs" dxfId="489" priority="38" stopIfTrue="1" operator="lessThan">
      <formula>8</formula>
    </cfRule>
    <cfRule type="cellIs" dxfId="488" priority="39" stopIfTrue="1" operator="greaterThan">
      <formula>42</formula>
    </cfRule>
  </conditionalFormatting>
  <conditionalFormatting sqref="C8:IW8">
    <cfRule type="cellIs" dxfId="487" priority="40" stopIfTrue="1" operator="lessThan">
      <formula>129</formula>
    </cfRule>
    <cfRule type="cellIs" dxfId="486" priority="41" stopIfTrue="1" operator="greaterThan">
      <formula>241</formula>
    </cfRule>
  </conditionalFormatting>
  <conditionalFormatting sqref="C9:IW9">
    <cfRule type="cellIs" dxfId="485" priority="42" stopIfTrue="1" operator="lessThan">
      <formula>115</formula>
    </cfRule>
    <cfRule type="cellIs" dxfId="484" priority="43" stopIfTrue="1" operator="greaterThan">
      <formula>359</formula>
    </cfRule>
  </conditionalFormatting>
  <conditionalFormatting sqref="C10:IW10">
    <cfRule type="cellIs" dxfId="483" priority="44" stopIfTrue="1" operator="lessThan">
      <formula>9</formula>
    </cfRule>
    <cfRule type="cellIs" dxfId="482" priority="45" stopIfTrue="1" operator="greaterThan">
      <formula>54</formula>
    </cfRule>
  </conditionalFormatting>
  <conditionalFormatting sqref="C11:IW11">
    <cfRule type="cellIs" dxfId="481" priority="46" stopIfTrue="1" operator="lessThan">
      <formula>6.3</formula>
    </cfRule>
    <cfRule type="cellIs" dxfId="480" priority="47" stopIfTrue="1" operator="greaterThan">
      <formula>8.1</formula>
    </cfRule>
  </conditionalFormatting>
  <conditionalFormatting sqref="C12:IW12">
    <cfRule type="cellIs" dxfId="479" priority="48" stopIfTrue="1" operator="lessThan">
      <formula>3.9</formula>
    </cfRule>
    <cfRule type="cellIs" dxfId="478" priority="49" stopIfTrue="1" operator="greaterThan">
      <formula>5.1</formula>
    </cfRule>
  </conditionalFormatting>
  <conditionalFormatting sqref="C13:IW13">
    <cfRule type="cellIs" dxfId="477" priority="62" stopIfTrue="1" operator="lessThan">
      <formula>201</formula>
    </cfRule>
    <cfRule type="cellIs" dxfId="476" priority="63" stopIfTrue="1" operator="greaterThan">
      <formula>436</formula>
    </cfRule>
  </conditionalFormatting>
  <conditionalFormatting sqref="C14:IW14">
    <cfRule type="cellIs" dxfId="475" priority="50" stopIfTrue="1" operator="lessThan">
      <formula>0.3</formula>
    </cfRule>
    <cfRule type="cellIs" dxfId="474" priority="51" stopIfTrue="1" operator="greaterThan">
      <formula>1.3</formula>
    </cfRule>
  </conditionalFormatting>
  <conditionalFormatting sqref="C15:IW15">
    <cfRule type="cellIs" dxfId="473" priority="66" stopIfTrue="1" operator="equal">
      <formula>"0.1&gt;"</formula>
    </cfRule>
    <cfRule type="cellIs" dxfId="472" priority="67" stopIfTrue="1" operator="greaterThan">
      <formula>0.2</formula>
    </cfRule>
  </conditionalFormatting>
  <conditionalFormatting sqref="C16:IW16">
    <cfRule type="cellIs" dxfId="471" priority="52" stopIfTrue="1" operator="lessThan">
      <formula>0.6</formula>
    </cfRule>
    <cfRule type="cellIs" dxfId="470" priority="53" stopIfTrue="1" operator="greaterThan">
      <formula>1.1</formula>
    </cfRule>
  </conditionalFormatting>
  <conditionalFormatting sqref="C17:IW17">
    <cfRule type="cellIs" dxfId="469" priority="54" stopIfTrue="1" operator="lessThan">
      <formula>3.6</formula>
    </cfRule>
    <cfRule type="cellIs" dxfId="468" priority="55" stopIfTrue="1" operator="greaterThan">
      <formula>7.8</formula>
    </cfRule>
  </conditionalFormatting>
  <conditionalFormatting sqref="C18:IW18">
    <cfRule type="cellIs" dxfId="467" priority="56" stopIfTrue="1" operator="lessThan">
      <formula>8</formula>
    </cfRule>
    <cfRule type="cellIs" dxfId="466" priority="57" stopIfTrue="1" operator="greaterThan">
      <formula>22</formula>
    </cfRule>
  </conditionalFormatting>
  <conditionalFormatting sqref="C19:IW19">
    <cfRule type="cellIs" dxfId="465" priority="58" stopIfTrue="1" operator="lessThan">
      <formula>140</formula>
    </cfRule>
    <cfRule type="cellIs" dxfId="464" priority="59" stopIfTrue="1" operator="greaterThan">
      <formula>220</formula>
    </cfRule>
  </conditionalFormatting>
  <conditionalFormatting sqref="C20:IW20">
    <cfRule type="cellIs" dxfId="463" priority="13" stopIfTrue="1" operator="lessThan">
      <formula>44</formula>
    </cfRule>
    <cfRule type="cellIs" dxfId="462" priority="14" stopIfTrue="1" operator="greaterThan">
      <formula>170</formula>
    </cfRule>
  </conditionalFormatting>
  <conditionalFormatting sqref="C21:IW21">
    <cfRule type="cellIs" dxfId="461" priority="11" stopIfTrue="1" operator="lessThan">
      <formula>1</formula>
    </cfRule>
    <cfRule type="cellIs" dxfId="460" priority="12" stopIfTrue="1" operator="greaterThan">
      <formula>11</formula>
    </cfRule>
  </conditionalFormatting>
  <conditionalFormatting sqref="C23:IW23">
    <cfRule type="cellIs" dxfId="459" priority="17" stopIfTrue="1" operator="lessThan">
      <formula>36</formula>
    </cfRule>
    <cfRule type="cellIs" dxfId="458" priority="18" stopIfTrue="1" operator="greaterThan">
      <formula>129</formula>
    </cfRule>
  </conditionalFormatting>
  <conditionalFormatting sqref="C24:IW24">
    <cfRule type="cellIs" dxfId="457" priority="19" stopIfTrue="1" operator="lessThan">
      <formula>136</formula>
    </cfRule>
    <cfRule type="cellIs" dxfId="456" priority="20" stopIfTrue="1" operator="greaterThan">
      <formula>144</formula>
    </cfRule>
  </conditionalFormatting>
  <conditionalFormatting sqref="C25:IW25">
    <cfRule type="cellIs" dxfId="455" priority="21" stopIfTrue="1" operator="lessThan">
      <formula>3.6</formula>
    </cfRule>
    <cfRule type="cellIs" dxfId="454" priority="22" stopIfTrue="1" operator="greaterThan">
      <formula>4.8</formula>
    </cfRule>
  </conditionalFormatting>
  <conditionalFormatting sqref="C26:IW26">
    <cfRule type="cellIs" dxfId="453" priority="23" stopIfTrue="1" operator="lessThan">
      <formula>99</formula>
    </cfRule>
    <cfRule type="cellIs" dxfId="452" priority="24" stopIfTrue="1" operator="greaterThan">
      <formula>109</formula>
    </cfRule>
  </conditionalFormatting>
  <conditionalFormatting sqref="C27:IW27">
    <cfRule type="cellIs" dxfId="451" priority="25" stopIfTrue="1" operator="lessThan">
      <formula>8.5</formula>
    </cfRule>
    <cfRule type="cellIs" dxfId="450" priority="26" stopIfTrue="1" operator="greaterThan">
      <formula>9.9</formula>
    </cfRule>
  </conditionalFormatting>
  <conditionalFormatting sqref="C28:IW28">
    <cfRule type="cellIs" dxfId="449" priority="27" stopIfTrue="1" operator="greaterThan">
      <formula>0.2</formula>
    </cfRule>
  </conditionalFormatting>
  <conditionalFormatting sqref="C29:IW29">
    <cfRule type="cellIs" dxfId="448" priority="28" stopIfTrue="1" operator="lessThan">
      <formula>93</formula>
    </cfRule>
    <cfRule type="cellIs" dxfId="447" priority="29" stopIfTrue="1" operator="greaterThan">
      <formula>426</formula>
    </cfRule>
  </conditionalFormatting>
  <conditionalFormatting sqref="C30:IW30">
    <cfRule type="cellIs" dxfId="446" priority="9" stopIfTrue="1" operator="lessThan">
      <formula>826</formula>
    </cfRule>
    <cfRule type="cellIs" dxfId="445" priority="10" stopIfTrue="1" operator="greaterThan">
      <formula>1840</formula>
    </cfRule>
  </conditionalFormatting>
  <conditionalFormatting sqref="C31:IW31">
    <cfRule type="cellIs" dxfId="444" priority="7" stopIfTrue="1" operator="lessThan">
      <formula>27</formula>
    </cfRule>
    <cfRule type="cellIs" dxfId="443" priority="8" stopIfTrue="1" operator="greaterThan">
      <formula>205</formula>
    </cfRule>
  </conditionalFormatting>
  <conditionalFormatting sqref="C33:IW33">
    <cfRule type="cellIs" dxfId="442" priority="64" stopIfTrue="1" operator="lessThan">
      <formula>55</formula>
    </cfRule>
    <cfRule type="cellIs" dxfId="441" priority="65" stopIfTrue="1" operator="greaterThan">
      <formula>65</formula>
    </cfRule>
  </conditionalFormatting>
  <conditionalFormatting sqref="T22:Y22">
    <cfRule type="cellIs" dxfId="440" priority="1" stopIfTrue="1" operator="lessThan">
      <formula>1</formula>
    </cfRule>
    <cfRule type="cellIs" dxfId="439" priority="2" stopIfTrue="1" operator="greaterThan">
      <formula>11</formula>
    </cfRule>
  </conditionalFormatting>
  <conditionalFormatting sqref="Z22:IW22">
    <cfRule type="cellIs" dxfId="438" priority="194" stopIfTrue="1" operator="lessThan">
      <formula>78</formula>
    </cfRule>
    <cfRule type="cellIs" dxfId="437" priority="195" stopIfTrue="1" operator="greaterThan">
      <formula>110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AA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5" sqref="D35:D45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9" width="8.59765625" style="2" customWidth="1"/>
    <col min="10" max="10" width="9.46484375" style="2" bestFit="1" customWidth="1"/>
    <col min="11" max="11" width="8.59765625" style="2" customWidth="1"/>
    <col min="12" max="12" width="8.59765625" style="2"/>
    <col min="13" max="14" width="9.46484375" style="2" bestFit="1" customWidth="1"/>
    <col min="15" max="15" width="8.59765625" style="2"/>
    <col min="16" max="17" width="9.46484375" style="2" bestFit="1" customWidth="1"/>
    <col min="18" max="18" width="8.59765625" style="2"/>
    <col min="19" max="19" width="9.46484375" style="2" bestFit="1" customWidth="1"/>
    <col min="20" max="20" width="8.59765625" style="2"/>
    <col min="21" max="23" width="8.59765625" style="2" customWidth="1"/>
    <col min="24" max="16384" width="8.59765625" style="2"/>
  </cols>
  <sheetData>
    <row r="1" spans="1:27" s="22" customFormat="1" ht="11.25" customHeight="1" x14ac:dyDescent="0.25">
      <c r="A1" s="33"/>
      <c r="B1" s="34" t="s">
        <v>0</v>
      </c>
      <c r="C1" s="46">
        <v>43139</v>
      </c>
      <c r="D1" s="46">
        <v>43152</v>
      </c>
      <c r="E1" s="46">
        <v>43206</v>
      </c>
      <c r="F1" s="46">
        <v>43237</v>
      </c>
      <c r="G1" s="46">
        <v>43286</v>
      </c>
      <c r="H1" s="46">
        <v>43342</v>
      </c>
      <c r="I1" s="46">
        <v>43405</v>
      </c>
      <c r="J1" s="46">
        <v>43486</v>
      </c>
      <c r="K1" s="46">
        <v>43531</v>
      </c>
      <c r="L1" s="46">
        <v>43542</v>
      </c>
      <c r="M1" s="46">
        <v>43546</v>
      </c>
      <c r="N1" s="46">
        <v>43605</v>
      </c>
      <c r="O1" s="46">
        <v>43707</v>
      </c>
      <c r="P1" s="46">
        <v>43745</v>
      </c>
      <c r="Q1" s="46">
        <v>43787</v>
      </c>
      <c r="R1" s="46">
        <v>43840</v>
      </c>
      <c r="S1" s="46">
        <v>43899</v>
      </c>
      <c r="T1" s="46">
        <v>43966</v>
      </c>
      <c r="U1" s="46">
        <v>43987</v>
      </c>
      <c r="V1" s="46">
        <v>44015</v>
      </c>
      <c r="W1" s="46">
        <v>44069</v>
      </c>
      <c r="X1" s="46"/>
      <c r="Y1" s="46"/>
      <c r="Z1" s="46"/>
      <c r="AA1" s="47"/>
    </row>
    <row r="2" spans="1:27" s="23" customFormat="1" ht="11.25" customHeight="1" x14ac:dyDescent="0.25">
      <c r="A2" s="35" t="s">
        <v>1</v>
      </c>
      <c r="B2" s="6" t="s">
        <v>2</v>
      </c>
      <c r="C2" s="7">
        <v>4.75</v>
      </c>
      <c r="D2" s="7">
        <v>4.37</v>
      </c>
      <c r="E2" s="7">
        <v>4.7699999999999996</v>
      </c>
      <c r="F2" s="7">
        <v>5</v>
      </c>
      <c r="G2" s="7">
        <v>4.28</v>
      </c>
      <c r="H2" s="7">
        <v>4.41</v>
      </c>
      <c r="I2" s="7">
        <v>5.08</v>
      </c>
      <c r="J2" s="7">
        <v>4.8600000000000003</v>
      </c>
      <c r="K2" s="7">
        <v>4.2699999999999996</v>
      </c>
      <c r="L2" s="7">
        <v>5.53</v>
      </c>
      <c r="M2" s="7">
        <v>4.8600000000000003</v>
      </c>
      <c r="N2" s="7">
        <v>4.71</v>
      </c>
      <c r="O2" s="7">
        <v>4.93</v>
      </c>
      <c r="P2" s="7">
        <v>4.43</v>
      </c>
      <c r="Q2" s="7">
        <v>3.79</v>
      </c>
      <c r="R2" s="7">
        <v>4</v>
      </c>
      <c r="S2" s="7">
        <v>4.75</v>
      </c>
      <c r="T2" s="7">
        <v>4.92</v>
      </c>
      <c r="U2" s="7">
        <v>5.26</v>
      </c>
      <c r="V2" s="7">
        <v>5.98</v>
      </c>
      <c r="W2" s="7">
        <v>20.99</v>
      </c>
      <c r="X2" s="7"/>
      <c r="Y2" s="7"/>
      <c r="Z2" s="7"/>
      <c r="AA2" s="26"/>
    </row>
    <row r="3" spans="1:27" s="24" customFormat="1" ht="11.25" customHeight="1" x14ac:dyDescent="0.25">
      <c r="A3" s="36" t="s">
        <v>3</v>
      </c>
      <c r="B3" s="8" t="s">
        <v>4</v>
      </c>
      <c r="C3" s="9">
        <v>4.91</v>
      </c>
      <c r="D3" s="9">
        <v>4.9400000000000004</v>
      </c>
      <c r="E3" s="9">
        <v>4.82</v>
      </c>
      <c r="F3" s="9">
        <v>4.6399999999999997</v>
      </c>
      <c r="G3" s="9">
        <v>4.79</v>
      </c>
      <c r="H3" s="9">
        <v>4.6100000000000003</v>
      </c>
      <c r="I3" s="9">
        <v>4.53</v>
      </c>
      <c r="J3" s="9">
        <v>4.8499999999999996</v>
      </c>
      <c r="K3" s="9">
        <v>4.8099999999999996</v>
      </c>
      <c r="L3" s="9">
        <v>4.8899999999999997</v>
      </c>
      <c r="M3" s="9">
        <v>4.84</v>
      </c>
      <c r="N3" s="9">
        <v>4.82</v>
      </c>
      <c r="O3" s="9">
        <v>4.63</v>
      </c>
      <c r="P3" s="9">
        <v>4.72</v>
      </c>
      <c r="Q3" s="9">
        <v>4.6900000000000004</v>
      </c>
      <c r="R3" s="9">
        <v>4.59</v>
      </c>
      <c r="S3" s="9">
        <v>4.78</v>
      </c>
      <c r="T3" s="9">
        <v>4.71</v>
      </c>
      <c r="U3" s="9">
        <v>4.6100000000000003</v>
      </c>
      <c r="V3" s="9">
        <v>4.91</v>
      </c>
      <c r="W3" s="9">
        <v>4.92</v>
      </c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13.5</v>
      </c>
      <c r="D4" s="7">
        <v>13.7</v>
      </c>
      <c r="E4" s="7">
        <v>13.2</v>
      </c>
      <c r="F4" s="7">
        <v>13</v>
      </c>
      <c r="G4" s="7">
        <v>13.7</v>
      </c>
      <c r="H4" s="7">
        <v>13.6</v>
      </c>
      <c r="I4" s="7">
        <v>13.2</v>
      </c>
      <c r="J4" s="7">
        <v>14.2</v>
      </c>
      <c r="K4" s="7">
        <v>14</v>
      </c>
      <c r="L4" s="7">
        <v>14.3</v>
      </c>
      <c r="M4" s="7">
        <v>14.3</v>
      </c>
      <c r="N4" s="7">
        <v>14.1</v>
      </c>
      <c r="O4" s="7">
        <v>14</v>
      </c>
      <c r="P4" s="7">
        <v>14.6</v>
      </c>
      <c r="Q4" s="7">
        <v>14.6</v>
      </c>
      <c r="R4" s="7">
        <v>13.8</v>
      </c>
      <c r="S4" s="7">
        <v>14.6</v>
      </c>
      <c r="T4" s="7">
        <v>14.7</v>
      </c>
      <c r="U4" s="7">
        <v>14.6</v>
      </c>
      <c r="V4" s="7">
        <v>15.2</v>
      </c>
      <c r="W4" s="7">
        <v>15.7</v>
      </c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281</v>
      </c>
      <c r="D5" s="11">
        <v>296</v>
      </c>
      <c r="E5" s="11">
        <v>273</v>
      </c>
      <c r="F5" s="11">
        <v>280</v>
      </c>
      <c r="G5" s="11">
        <v>267</v>
      </c>
      <c r="H5" s="11">
        <v>245</v>
      </c>
      <c r="I5" s="11">
        <v>258</v>
      </c>
      <c r="J5" s="11">
        <v>280</v>
      </c>
      <c r="K5" s="11">
        <v>260</v>
      </c>
      <c r="L5" s="11">
        <v>275</v>
      </c>
      <c r="M5" s="11">
        <v>301</v>
      </c>
      <c r="N5" s="11">
        <v>270</v>
      </c>
      <c r="O5" s="11">
        <v>245</v>
      </c>
      <c r="P5" s="11">
        <v>273</v>
      </c>
      <c r="Q5" s="11">
        <v>251</v>
      </c>
      <c r="R5" s="11">
        <v>226</v>
      </c>
      <c r="S5" s="11">
        <v>223</v>
      </c>
      <c r="T5" s="11">
        <v>218</v>
      </c>
      <c r="U5" s="11">
        <v>212</v>
      </c>
      <c r="V5" s="11">
        <v>229</v>
      </c>
      <c r="W5" s="11">
        <v>215</v>
      </c>
      <c r="X5" s="11"/>
      <c r="Y5" s="11"/>
      <c r="Z5" s="11"/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139</v>
      </c>
      <c r="D6" s="13">
        <v>70</v>
      </c>
      <c r="E6" s="13">
        <v>70</v>
      </c>
      <c r="F6" s="13">
        <v>65</v>
      </c>
      <c r="G6" s="13">
        <v>82</v>
      </c>
      <c r="H6" s="13">
        <v>39</v>
      </c>
      <c r="I6" s="13">
        <v>59</v>
      </c>
      <c r="J6" s="13">
        <v>54</v>
      </c>
      <c r="K6" s="13">
        <v>47</v>
      </c>
      <c r="L6" s="13">
        <v>51</v>
      </c>
      <c r="M6" s="13">
        <v>52</v>
      </c>
      <c r="N6" s="13">
        <v>58</v>
      </c>
      <c r="O6" s="13">
        <v>56</v>
      </c>
      <c r="P6" s="13">
        <v>49</v>
      </c>
      <c r="Q6" s="13">
        <v>56</v>
      </c>
      <c r="R6" s="13">
        <v>84</v>
      </c>
      <c r="S6" s="13">
        <v>53</v>
      </c>
      <c r="T6" s="13">
        <v>88</v>
      </c>
      <c r="U6" s="13">
        <v>49</v>
      </c>
      <c r="V6" s="13">
        <v>38</v>
      </c>
      <c r="W6" s="13">
        <v>53</v>
      </c>
      <c r="X6" s="13"/>
      <c r="Y6" s="13"/>
      <c r="Z6" s="13"/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203</v>
      </c>
      <c r="D7" s="13">
        <v>109</v>
      </c>
      <c r="E7" s="13">
        <v>94</v>
      </c>
      <c r="F7" s="13">
        <v>95</v>
      </c>
      <c r="G7" s="13">
        <v>115</v>
      </c>
      <c r="H7" s="13">
        <v>39</v>
      </c>
      <c r="I7" s="13">
        <v>74</v>
      </c>
      <c r="J7" s="13">
        <v>69</v>
      </c>
      <c r="K7" s="13">
        <v>61</v>
      </c>
      <c r="L7" s="13">
        <v>60</v>
      </c>
      <c r="M7" s="13">
        <v>56</v>
      </c>
      <c r="N7" s="13">
        <v>70</v>
      </c>
      <c r="O7" s="13">
        <v>64</v>
      </c>
      <c r="P7" s="13">
        <v>57</v>
      </c>
      <c r="Q7" s="13">
        <v>69</v>
      </c>
      <c r="R7" s="13">
        <v>106</v>
      </c>
      <c r="S7" s="13">
        <v>69</v>
      </c>
      <c r="T7" s="13">
        <v>105</v>
      </c>
      <c r="U7" s="13">
        <v>95</v>
      </c>
      <c r="V7" s="13">
        <v>69</v>
      </c>
      <c r="W7" s="13">
        <v>81</v>
      </c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176</v>
      </c>
      <c r="D8" s="11">
        <v>152</v>
      </c>
      <c r="E8" s="11">
        <v>163</v>
      </c>
      <c r="F8" s="11">
        <v>172</v>
      </c>
      <c r="G8" s="11">
        <v>175</v>
      </c>
      <c r="H8" s="11">
        <v>172</v>
      </c>
      <c r="I8" s="11">
        <v>149</v>
      </c>
      <c r="J8" s="11">
        <v>167</v>
      </c>
      <c r="K8" s="11">
        <v>171</v>
      </c>
      <c r="L8" s="11">
        <v>164</v>
      </c>
      <c r="M8" s="11">
        <v>168</v>
      </c>
      <c r="N8" s="11">
        <v>196</v>
      </c>
      <c r="O8" s="11">
        <v>194</v>
      </c>
      <c r="P8" s="11">
        <v>196</v>
      </c>
      <c r="Q8" s="11">
        <v>193</v>
      </c>
      <c r="R8" s="11">
        <v>187</v>
      </c>
      <c r="S8" s="11">
        <v>173</v>
      </c>
      <c r="T8" s="11">
        <v>215</v>
      </c>
      <c r="U8" s="11">
        <v>180</v>
      </c>
      <c r="V8" s="11">
        <v>201</v>
      </c>
      <c r="W8" s="11">
        <v>287</v>
      </c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611</v>
      </c>
      <c r="D9" s="13">
        <v>524</v>
      </c>
      <c r="E9" s="13">
        <v>493</v>
      </c>
      <c r="F9" s="13">
        <v>607</v>
      </c>
      <c r="G9" s="13">
        <v>574</v>
      </c>
      <c r="H9" s="13">
        <v>407</v>
      </c>
      <c r="I9" s="13">
        <v>407</v>
      </c>
      <c r="J9" s="13">
        <v>499</v>
      </c>
      <c r="K9" s="13">
        <v>482</v>
      </c>
      <c r="L9" s="13">
        <v>548</v>
      </c>
      <c r="M9" s="13">
        <v>568</v>
      </c>
      <c r="N9" s="13">
        <v>483</v>
      </c>
      <c r="O9" s="13">
        <v>445</v>
      </c>
      <c r="P9" s="13">
        <v>490</v>
      </c>
      <c r="Q9" s="13">
        <v>549</v>
      </c>
      <c r="R9" s="13">
        <v>879</v>
      </c>
      <c r="S9" s="13">
        <v>416</v>
      </c>
      <c r="T9" s="13">
        <v>508</v>
      </c>
      <c r="U9" s="13">
        <v>358</v>
      </c>
      <c r="V9" s="13">
        <v>298</v>
      </c>
      <c r="W9" s="13">
        <v>373</v>
      </c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459</v>
      </c>
      <c r="D10" s="13">
        <v>385</v>
      </c>
      <c r="E10" s="13">
        <v>401</v>
      </c>
      <c r="F10" s="13">
        <v>463</v>
      </c>
      <c r="G10" s="13">
        <v>462</v>
      </c>
      <c r="H10" s="13">
        <v>352</v>
      </c>
      <c r="I10" s="13">
        <v>398</v>
      </c>
      <c r="J10" s="13">
        <v>464</v>
      </c>
      <c r="K10" s="13">
        <v>492</v>
      </c>
      <c r="L10" s="13">
        <v>506</v>
      </c>
      <c r="M10" s="13">
        <v>535</v>
      </c>
      <c r="N10" s="13">
        <v>503</v>
      </c>
      <c r="O10" s="13">
        <v>488</v>
      </c>
      <c r="P10" s="13">
        <v>563</v>
      </c>
      <c r="Q10" s="13">
        <v>854</v>
      </c>
      <c r="R10" s="13">
        <v>1276</v>
      </c>
      <c r="S10" s="13">
        <v>728</v>
      </c>
      <c r="T10" s="13">
        <v>852</v>
      </c>
      <c r="U10" s="13">
        <v>681</v>
      </c>
      <c r="V10" s="13">
        <v>696</v>
      </c>
      <c r="W10" s="13">
        <v>750</v>
      </c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7.4</v>
      </c>
      <c r="D11" s="7">
        <v>7.6</v>
      </c>
      <c r="E11" s="7">
        <v>7.5</v>
      </c>
      <c r="F11" s="7">
        <v>7.3</v>
      </c>
      <c r="G11" s="7">
        <v>7.5</v>
      </c>
      <c r="H11" s="7">
        <v>6.9</v>
      </c>
      <c r="I11" s="7">
        <v>7</v>
      </c>
      <c r="J11" s="7">
        <v>7.6</v>
      </c>
      <c r="K11" s="7">
        <v>7.5</v>
      </c>
      <c r="L11" s="7">
        <v>7.5</v>
      </c>
      <c r="M11" s="7">
        <v>7.4</v>
      </c>
      <c r="N11" s="7">
        <v>7.4</v>
      </c>
      <c r="O11" s="7">
        <v>7.1</v>
      </c>
      <c r="P11" s="7">
        <v>7.3</v>
      </c>
      <c r="Q11" s="7">
        <v>7.6</v>
      </c>
      <c r="R11" s="7">
        <v>7.2</v>
      </c>
      <c r="S11" s="7">
        <v>7.3</v>
      </c>
      <c r="T11" s="7">
        <v>7.2</v>
      </c>
      <c r="U11" s="7">
        <v>6.5</v>
      </c>
      <c r="V11" s="7">
        <v>6.8</v>
      </c>
      <c r="W11" s="7">
        <v>6.7</v>
      </c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3.8</v>
      </c>
      <c r="D12" s="7">
        <v>3.9</v>
      </c>
      <c r="E12" s="7">
        <v>3.8</v>
      </c>
      <c r="F12" s="7">
        <v>3.8</v>
      </c>
      <c r="G12" s="7">
        <v>3.9</v>
      </c>
      <c r="H12" s="7">
        <v>3.5</v>
      </c>
      <c r="I12" s="7">
        <v>3.7</v>
      </c>
      <c r="J12" s="7">
        <v>3.9</v>
      </c>
      <c r="K12" s="7">
        <v>3.9</v>
      </c>
      <c r="L12" s="7">
        <v>3.7</v>
      </c>
      <c r="M12" s="7">
        <v>3.8</v>
      </c>
      <c r="N12" s="7">
        <v>3.8</v>
      </c>
      <c r="O12" s="7">
        <v>3.8</v>
      </c>
      <c r="P12" s="7">
        <v>3.8</v>
      </c>
      <c r="Q12" s="7">
        <v>3.9</v>
      </c>
      <c r="R12" s="7">
        <v>3.7</v>
      </c>
      <c r="S12" s="7">
        <v>4</v>
      </c>
      <c r="T12" s="7">
        <v>3.9</v>
      </c>
      <c r="U12" s="7">
        <v>3.6</v>
      </c>
      <c r="V12" s="7">
        <v>3.9</v>
      </c>
      <c r="W12" s="7">
        <v>3.5</v>
      </c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226</v>
      </c>
      <c r="D13" s="11">
        <v>223</v>
      </c>
      <c r="E13" s="11">
        <v>220</v>
      </c>
      <c r="F13" s="11">
        <v>206</v>
      </c>
      <c r="G13" s="11">
        <v>217</v>
      </c>
      <c r="H13" s="11">
        <v>188</v>
      </c>
      <c r="I13" s="11">
        <v>203</v>
      </c>
      <c r="J13" s="11">
        <v>216</v>
      </c>
      <c r="K13" s="11">
        <v>205</v>
      </c>
      <c r="L13" s="11">
        <v>218</v>
      </c>
      <c r="M13" s="11">
        <v>224</v>
      </c>
      <c r="N13" s="11">
        <v>197</v>
      </c>
      <c r="O13" s="11">
        <v>196</v>
      </c>
      <c r="P13" s="11">
        <v>201</v>
      </c>
      <c r="Q13" s="11">
        <v>242</v>
      </c>
      <c r="R13" s="11">
        <v>219</v>
      </c>
      <c r="S13" s="11">
        <v>234</v>
      </c>
      <c r="T13" s="11">
        <v>212</v>
      </c>
      <c r="U13" s="11">
        <v>186</v>
      </c>
      <c r="V13" s="11">
        <v>194</v>
      </c>
      <c r="W13" s="11"/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0.9</v>
      </c>
      <c r="D14" s="15">
        <v>0.7</v>
      </c>
      <c r="E14" s="15">
        <v>0.7</v>
      </c>
      <c r="F14" s="15">
        <v>0.8</v>
      </c>
      <c r="G14" s="15">
        <v>0.8</v>
      </c>
      <c r="H14" s="15">
        <v>0.9</v>
      </c>
      <c r="I14" s="15">
        <v>1.1000000000000001</v>
      </c>
      <c r="J14" s="15">
        <v>0.7</v>
      </c>
      <c r="K14" s="15">
        <v>0.8</v>
      </c>
      <c r="L14" s="15">
        <v>1.2</v>
      </c>
      <c r="M14" s="15">
        <v>0.8</v>
      </c>
      <c r="N14" s="15">
        <v>0.9</v>
      </c>
      <c r="O14" s="15">
        <v>1.1000000000000001</v>
      </c>
      <c r="P14" s="15">
        <v>0.9</v>
      </c>
      <c r="Q14" s="15">
        <v>0.7</v>
      </c>
      <c r="R14" s="15">
        <v>1</v>
      </c>
      <c r="S14" s="15">
        <v>0.9</v>
      </c>
      <c r="T14" s="15">
        <v>1.1000000000000001</v>
      </c>
      <c r="U14" s="15">
        <v>0.9</v>
      </c>
      <c r="V14" s="15">
        <v>0.8</v>
      </c>
      <c r="W14" s="15">
        <v>1.8</v>
      </c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0.2</v>
      </c>
      <c r="D15" s="15">
        <v>0.1</v>
      </c>
      <c r="E15" s="15">
        <v>0.1</v>
      </c>
      <c r="F15" s="15">
        <v>0.1</v>
      </c>
      <c r="G15" s="15">
        <v>0.2</v>
      </c>
      <c r="H15" s="15">
        <v>0.2</v>
      </c>
      <c r="I15" s="15">
        <v>0.2</v>
      </c>
      <c r="J15" s="15">
        <v>0.2</v>
      </c>
      <c r="K15" s="15">
        <v>0.2</v>
      </c>
      <c r="L15" s="15">
        <v>0.3</v>
      </c>
      <c r="M15" s="15">
        <v>0.2</v>
      </c>
      <c r="N15" s="15">
        <v>0.3</v>
      </c>
      <c r="O15" s="15">
        <v>0.3</v>
      </c>
      <c r="P15" s="15">
        <v>0.2</v>
      </c>
      <c r="Q15" s="15">
        <v>0.1</v>
      </c>
      <c r="R15" s="15">
        <v>0.2</v>
      </c>
      <c r="S15" s="15">
        <v>0.2</v>
      </c>
      <c r="T15" s="15">
        <v>0.3</v>
      </c>
      <c r="U15" s="15">
        <v>0.2</v>
      </c>
      <c r="V15" s="15">
        <v>0.2</v>
      </c>
      <c r="W15" s="15">
        <v>0.8</v>
      </c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0.74</v>
      </c>
      <c r="D16" s="9">
        <v>0.77</v>
      </c>
      <c r="E16" s="9">
        <v>0.7</v>
      </c>
      <c r="F16" s="9">
        <v>0.69</v>
      </c>
      <c r="G16" s="9">
        <v>0.76</v>
      </c>
      <c r="H16" s="9">
        <v>0.69</v>
      </c>
      <c r="I16" s="9">
        <v>0.78</v>
      </c>
      <c r="J16" s="9">
        <v>0.7</v>
      </c>
      <c r="K16" s="9">
        <v>0.7</v>
      </c>
      <c r="L16" s="9">
        <v>0.65</v>
      </c>
      <c r="M16" s="9">
        <v>0.84</v>
      </c>
      <c r="N16" s="9">
        <v>0.73</v>
      </c>
      <c r="O16" s="9">
        <v>0.74</v>
      </c>
      <c r="P16" s="9">
        <v>0.69</v>
      </c>
      <c r="Q16" s="9">
        <v>0.68</v>
      </c>
      <c r="R16" s="9">
        <v>0.72</v>
      </c>
      <c r="S16" s="9">
        <v>0.71</v>
      </c>
      <c r="T16" s="9">
        <v>0.68</v>
      </c>
      <c r="U16" s="9">
        <v>0.78</v>
      </c>
      <c r="V16" s="9">
        <v>0.76</v>
      </c>
      <c r="W16" s="9">
        <v>1.03</v>
      </c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5.8</v>
      </c>
      <c r="D17" s="7">
        <v>5.8</v>
      </c>
      <c r="E17" s="7">
        <v>5.0999999999999996</v>
      </c>
      <c r="F17" s="7">
        <v>5.2</v>
      </c>
      <c r="G17" s="7">
        <v>5.9</v>
      </c>
      <c r="H17" s="7">
        <v>5.6</v>
      </c>
      <c r="I17" s="7">
        <v>5.6</v>
      </c>
      <c r="J17" s="7">
        <v>4.7</v>
      </c>
      <c r="K17" s="7">
        <v>4.7</v>
      </c>
      <c r="L17" s="7">
        <v>4.7</v>
      </c>
      <c r="M17" s="7">
        <v>4.5</v>
      </c>
      <c r="N17" s="7">
        <v>5.5</v>
      </c>
      <c r="O17" s="7">
        <v>5.9</v>
      </c>
      <c r="P17" s="7">
        <v>5.2</v>
      </c>
      <c r="Q17" s="7">
        <v>4.8</v>
      </c>
      <c r="R17" s="7">
        <v>5</v>
      </c>
      <c r="S17" s="7">
        <v>4.9000000000000004</v>
      </c>
      <c r="T17" s="7">
        <v>5.5</v>
      </c>
      <c r="U17" s="7">
        <v>5.6</v>
      </c>
      <c r="V17" s="7">
        <v>5</v>
      </c>
      <c r="W17" s="7"/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19</v>
      </c>
      <c r="D18" s="11">
        <v>20</v>
      </c>
      <c r="E18" s="11">
        <v>25</v>
      </c>
      <c r="F18" s="11">
        <v>20</v>
      </c>
      <c r="G18" s="11">
        <v>16</v>
      </c>
      <c r="H18" s="11">
        <v>21</v>
      </c>
      <c r="I18" s="11">
        <v>18</v>
      </c>
      <c r="J18" s="11">
        <v>21</v>
      </c>
      <c r="K18" s="11">
        <v>16</v>
      </c>
      <c r="L18" s="11">
        <v>17</v>
      </c>
      <c r="M18" s="11">
        <v>21</v>
      </c>
      <c r="N18" s="11">
        <v>19</v>
      </c>
      <c r="O18" s="11">
        <v>20</v>
      </c>
      <c r="P18" s="11">
        <v>19</v>
      </c>
      <c r="Q18" s="11">
        <v>17</v>
      </c>
      <c r="R18" s="11">
        <v>17</v>
      </c>
      <c r="S18" s="11">
        <v>18</v>
      </c>
      <c r="T18" s="11">
        <v>18</v>
      </c>
      <c r="U18" s="11">
        <v>19</v>
      </c>
      <c r="V18" s="11">
        <v>17</v>
      </c>
      <c r="W18" s="11">
        <v>19</v>
      </c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244</v>
      </c>
      <c r="D19" s="11">
        <v>241</v>
      </c>
      <c r="E19" s="11">
        <v>260</v>
      </c>
      <c r="F19" s="11">
        <v>244</v>
      </c>
      <c r="G19" s="11">
        <v>251</v>
      </c>
      <c r="H19" s="11">
        <v>227</v>
      </c>
      <c r="I19" s="11">
        <v>253</v>
      </c>
      <c r="J19" s="11">
        <v>282</v>
      </c>
      <c r="K19" s="11">
        <v>264</v>
      </c>
      <c r="L19" s="11">
        <v>248</v>
      </c>
      <c r="M19" s="11">
        <v>253</v>
      </c>
      <c r="N19" s="11">
        <v>278</v>
      </c>
      <c r="O19" s="11">
        <v>248</v>
      </c>
      <c r="P19" s="11">
        <v>255</v>
      </c>
      <c r="Q19" s="11">
        <v>304</v>
      </c>
      <c r="R19" s="11">
        <v>285</v>
      </c>
      <c r="S19" s="11">
        <v>284</v>
      </c>
      <c r="T19" s="11">
        <v>264</v>
      </c>
      <c r="U19" s="11">
        <v>273</v>
      </c>
      <c r="V19" s="11">
        <v>302</v>
      </c>
      <c r="W19" s="11">
        <v>286</v>
      </c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76</v>
      </c>
      <c r="D20" s="11">
        <v>94</v>
      </c>
      <c r="E20" s="11">
        <v>94</v>
      </c>
      <c r="F20" s="11">
        <v>108</v>
      </c>
      <c r="G20" s="11">
        <v>85</v>
      </c>
      <c r="H20" s="11">
        <v>117</v>
      </c>
      <c r="I20" s="11">
        <v>95</v>
      </c>
      <c r="J20" s="11">
        <v>80</v>
      </c>
      <c r="K20" s="11">
        <v>104</v>
      </c>
      <c r="L20" s="11">
        <v>76</v>
      </c>
      <c r="M20" s="11">
        <v>71</v>
      </c>
      <c r="N20" s="11">
        <v>113</v>
      </c>
      <c r="O20" s="11">
        <v>182</v>
      </c>
      <c r="P20" s="11">
        <v>98</v>
      </c>
      <c r="Q20" s="11">
        <v>112</v>
      </c>
      <c r="R20" s="11">
        <v>117</v>
      </c>
      <c r="S20" s="11">
        <v>90</v>
      </c>
      <c r="T20" s="11">
        <v>98</v>
      </c>
      <c r="U20" s="11">
        <v>52</v>
      </c>
      <c r="V20" s="11">
        <v>52</v>
      </c>
      <c r="W20" s="11">
        <v>35</v>
      </c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160</v>
      </c>
      <c r="D21" s="11">
        <v>78</v>
      </c>
      <c r="E21" s="11">
        <v>54</v>
      </c>
      <c r="F21" s="11">
        <v>68</v>
      </c>
      <c r="G21" s="11">
        <v>59</v>
      </c>
      <c r="H21" s="11">
        <v>135</v>
      </c>
      <c r="I21" s="11">
        <v>111</v>
      </c>
      <c r="J21" s="11">
        <v>99</v>
      </c>
      <c r="K21" s="11">
        <v>113</v>
      </c>
      <c r="L21" s="11">
        <v>67</v>
      </c>
      <c r="M21" s="11">
        <v>94</v>
      </c>
      <c r="N21" s="11">
        <v>131</v>
      </c>
      <c r="O21" s="11">
        <v>320</v>
      </c>
      <c r="P21" s="11">
        <v>115</v>
      </c>
      <c r="Q21" s="11">
        <v>51</v>
      </c>
      <c r="R21" s="11">
        <v>51</v>
      </c>
      <c r="S21" s="11">
        <v>73</v>
      </c>
      <c r="T21" s="11">
        <v>228</v>
      </c>
      <c r="U21" s="11">
        <v>124</v>
      </c>
      <c r="V21" s="11">
        <v>94</v>
      </c>
      <c r="W21" s="11">
        <v>115</v>
      </c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96</v>
      </c>
      <c r="D22" s="11">
        <v>94</v>
      </c>
      <c r="E22" s="11">
        <v>104</v>
      </c>
      <c r="F22" s="11">
        <v>94</v>
      </c>
      <c r="G22" s="11">
        <v>100</v>
      </c>
      <c r="H22" s="11">
        <v>115</v>
      </c>
      <c r="I22" s="11">
        <v>90</v>
      </c>
      <c r="J22" s="11">
        <v>102</v>
      </c>
      <c r="K22" s="11">
        <v>103</v>
      </c>
      <c r="L22" s="11">
        <v>108</v>
      </c>
      <c r="M22" s="11">
        <v>95</v>
      </c>
      <c r="N22" s="11">
        <v>114</v>
      </c>
      <c r="O22" s="11">
        <v>99</v>
      </c>
      <c r="P22" s="11">
        <v>133</v>
      </c>
      <c r="Q22" s="11">
        <v>108</v>
      </c>
      <c r="R22" s="11">
        <v>112</v>
      </c>
      <c r="S22" s="11">
        <v>125</v>
      </c>
      <c r="T22" s="11">
        <v>133</v>
      </c>
      <c r="U22" s="11">
        <v>129</v>
      </c>
      <c r="V22" s="11">
        <v>128</v>
      </c>
      <c r="W22" s="11">
        <v>115</v>
      </c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59</v>
      </c>
      <c r="D23" s="11">
        <v>116</v>
      </c>
      <c r="E23" s="11">
        <v>63</v>
      </c>
      <c r="F23" s="11">
        <v>58</v>
      </c>
      <c r="G23" s="11">
        <v>67</v>
      </c>
      <c r="H23" s="11">
        <v>59</v>
      </c>
      <c r="I23" s="11">
        <v>57</v>
      </c>
      <c r="J23" s="11">
        <v>65</v>
      </c>
      <c r="K23" s="11">
        <v>64</v>
      </c>
      <c r="L23" s="11">
        <v>61</v>
      </c>
      <c r="M23" s="11">
        <v>69</v>
      </c>
      <c r="N23" s="11">
        <v>56</v>
      </c>
      <c r="O23" s="11">
        <v>59</v>
      </c>
      <c r="P23" s="11">
        <v>61</v>
      </c>
      <c r="Q23" s="11">
        <v>60</v>
      </c>
      <c r="R23" s="11">
        <v>55</v>
      </c>
      <c r="S23" s="11">
        <v>62</v>
      </c>
      <c r="T23" s="11">
        <v>62</v>
      </c>
      <c r="U23" s="11">
        <v>66</v>
      </c>
      <c r="V23" s="11">
        <v>66</v>
      </c>
      <c r="W23" s="11">
        <v>58</v>
      </c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139</v>
      </c>
      <c r="D24" s="11">
        <v>141</v>
      </c>
      <c r="E24" s="11">
        <v>138</v>
      </c>
      <c r="F24" s="11">
        <v>137</v>
      </c>
      <c r="G24" s="11">
        <v>139</v>
      </c>
      <c r="H24" s="11">
        <v>139</v>
      </c>
      <c r="I24" s="11">
        <v>140</v>
      </c>
      <c r="J24" s="11">
        <v>136</v>
      </c>
      <c r="K24" s="11">
        <v>137</v>
      </c>
      <c r="L24" s="11">
        <v>138</v>
      </c>
      <c r="M24" s="11">
        <v>139</v>
      </c>
      <c r="N24" s="11">
        <v>137</v>
      </c>
      <c r="O24" s="11">
        <v>138</v>
      </c>
      <c r="P24" s="11">
        <v>137</v>
      </c>
      <c r="Q24" s="11">
        <v>137</v>
      </c>
      <c r="R24" s="11">
        <v>137</v>
      </c>
      <c r="S24" s="11">
        <v>138</v>
      </c>
      <c r="T24" s="11">
        <v>138</v>
      </c>
      <c r="U24" s="11">
        <v>139</v>
      </c>
      <c r="V24" s="11">
        <v>137</v>
      </c>
      <c r="W24" s="11">
        <v>136</v>
      </c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3.9</v>
      </c>
      <c r="D25" s="7">
        <v>4.4000000000000004</v>
      </c>
      <c r="E25" s="7">
        <v>4.8</v>
      </c>
      <c r="F25" s="7">
        <v>4.5999999999999996</v>
      </c>
      <c r="G25" s="7">
        <v>4.9000000000000004</v>
      </c>
      <c r="H25" s="7">
        <v>4</v>
      </c>
      <c r="I25" s="7">
        <v>4.0999999999999996</v>
      </c>
      <c r="J25" s="7">
        <v>4.8</v>
      </c>
      <c r="K25" s="7">
        <v>4.8</v>
      </c>
      <c r="L25" s="7">
        <v>4.2</v>
      </c>
      <c r="M25" s="7">
        <v>4.4000000000000004</v>
      </c>
      <c r="N25" s="7">
        <v>4.5999999999999996</v>
      </c>
      <c r="O25" s="7">
        <v>3.9</v>
      </c>
      <c r="P25" s="7">
        <v>4.2</v>
      </c>
      <c r="Q25" s="7">
        <v>4.3</v>
      </c>
      <c r="R25" s="7">
        <v>4.8</v>
      </c>
      <c r="S25" s="7">
        <v>4.2</v>
      </c>
      <c r="T25" s="7">
        <v>4.3</v>
      </c>
      <c r="U25" s="7">
        <v>4.2</v>
      </c>
      <c r="V25" s="7">
        <v>4.5999999999999996</v>
      </c>
      <c r="W25" s="7">
        <v>4</v>
      </c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101</v>
      </c>
      <c r="D26" s="11">
        <v>103</v>
      </c>
      <c r="E26" s="11">
        <v>101</v>
      </c>
      <c r="F26" s="11">
        <v>102</v>
      </c>
      <c r="G26" s="11">
        <v>102</v>
      </c>
      <c r="H26" s="11">
        <v>103</v>
      </c>
      <c r="I26" s="11">
        <v>102</v>
      </c>
      <c r="J26" s="11">
        <v>101</v>
      </c>
      <c r="K26" s="11">
        <v>100</v>
      </c>
      <c r="L26" s="11">
        <v>103</v>
      </c>
      <c r="M26" s="11">
        <v>102</v>
      </c>
      <c r="N26" s="11">
        <v>103</v>
      </c>
      <c r="O26" s="11">
        <v>102</v>
      </c>
      <c r="P26" s="11">
        <v>102</v>
      </c>
      <c r="Q26" s="11">
        <v>103</v>
      </c>
      <c r="R26" s="11">
        <v>101</v>
      </c>
      <c r="S26" s="11">
        <v>102</v>
      </c>
      <c r="T26" s="11">
        <v>102</v>
      </c>
      <c r="U26" s="11">
        <v>102</v>
      </c>
      <c r="V26" s="11">
        <v>102</v>
      </c>
      <c r="W26" s="11">
        <v>97</v>
      </c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9</v>
      </c>
      <c r="D27" s="7">
        <v>8.9</v>
      </c>
      <c r="E27" s="7">
        <v>9.1</v>
      </c>
      <c r="F27" s="7">
        <v>8.6999999999999993</v>
      </c>
      <c r="G27" s="7">
        <v>9.3000000000000007</v>
      </c>
      <c r="H27" s="7">
        <v>8.8000000000000007</v>
      </c>
      <c r="I27" s="7">
        <v>8.8000000000000007</v>
      </c>
      <c r="J27" s="7">
        <v>9</v>
      </c>
      <c r="K27" s="7">
        <v>9</v>
      </c>
      <c r="L27" s="7">
        <v>8.6999999999999993</v>
      </c>
      <c r="M27" s="7">
        <v>9.1999999999999993</v>
      </c>
      <c r="N27" s="7">
        <v>9.1999999999999993</v>
      </c>
      <c r="O27" s="7">
        <v>8.9</v>
      </c>
      <c r="P27" s="7">
        <v>8.9</v>
      </c>
      <c r="Q27" s="7">
        <v>9.1</v>
      </c>
      <c r="R27" s="7">
        <v>9.1</v>
      </c>
      <c r="S27" s="7">
        <v>8.6</v>
      </c>
      <c r="T27" s="7">
        <v>9</v>
      </c>
      <c r="U27" s="7">
        <v>8.8000000000000007</v>
      </c>
      <c r="V27" s="7">
        <v>9</v>
      </c>
      <c r="W27" s="7">
        <v>8.9</v>
      </c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0.2</v>
      </c>
      <c r="D28" s="7">
        <v>0.2</v>
      </c>
      <c r="E28" s="7">
        <v>0.2</v>
      </c>
      <c r="F28" s="7">
        <v>0.4</v>
      </c>
      <c r="G28" s="7">
        <v>0.2</v>
      </c>
      <c r="H28" s="7">
        <v>0.2</v>
      </c>
      <c r="I28" s="7">
        <v>0.2</v>
      </c>
      <c r="J28" s="7">
        <v>0.3</v>
      </c>
      <c r="K28" s="7">
        <v>0.3</v>
      </c>
      <c r="L28" s="7">
        <v>1.3</v>
      </c>
      <c r="M28" s="7">
        <v>0.3</v>
      </c>
      <c r="N28" s="7">
        <v>0.2</v>
      </c>
      <c r="O28" s="7">
        <v>0.2</v>
      </c>
      <c r="P28" s="7">
        <v>1.2</v>
      </c>
      <c r="Q28" s="7">
        <v>0.3</v>
      </c>
      <c r="R28" s="7">
        <v>1.1000000000000001</v>
      </c>
      <c r="S28" s="7">
        <v>0.1</v>
      </c>
      <c r="T28" s="7">
        <v>0.2</v>
      </c>
      <c r="U28" s="7">
        <v>0.1</v>
      </c>
      <c r="V28" s="7">
        <v>0.1</v>
      </c>
      <c r="W28" s="7">
        <v>9.1</v>
      </c>
      <c r="X28" s="7"/>
      <c r="Y28" s="7"/>
      <c r="Z28" s="7"/>
      <c r="AA28" s="26"/>
    </row>
    <row r="29" spans="1:27" s="25" customFormat="1" ht="11.25" customHeight="1" x14ac:dyDescent="0.25">
      <c r="A29" s="48" t="s">
        <v>61</v>
      </c>
      <c r="B29" s="20" t="s">
        <v>60</v>
      </c>
      <c r="C29" s="21">
        <v>453</v>
      </c>
      <c r="D29" s="21"/>
      <c r="E29" s="11">
        <v>454</v>
      </c>
      <c r="F29" s="11">
        <v>422</v>
      </c>
      <c r="G29" s="11">
        <v>471</v>
      </c>
      <c r="H29" s="11">
        <v>415</v>
      </c>
      <c r="I29" s="21">
        <v>448</v>
      </c>
      <c r="J29" s="21">
        <v>510</v>
      </c>
      <c r="K29" s="21">
        <v>494</v>
      </c>
      <c r="L29" s="21">
        <v>523</v>
      </c>
      <c r="M29" s="21">
        <v>533</v>
      </c>
      <c r="N29" s="21">
        <v>475</v>
      </c>
      <c r="O29" s="21">
        <v>436</v>
      </c>
      <c r="P29" s="21">
        <v>477</v>
      </c>
      <c r="Q29" s="21">
        <v>496</v>
      </c>
      <c r="R29" s="21">
        <v>467</v>
      </c>
      <c r="S29" s="21">
        <v>438</v>
      </c>
      <c r="T29" s="21"/>
      <c r="U29" s="21"/>
      <c r="V29" s="21"/>
      <c r="W29" s="21"/>
      <c r="X29" s="21"/>
      <c r="Y29" s="21"/>
      <c r="Z29" s="21"/>
      <c r="AA29" s="45"/>
    </row>
    <row r="30" spans="1:27" s="25" customFormat="1" ht="11.25" customHeight="1" x14ac:dyDescent="0.25">
      <c r="A30" s="48" t="s">
        <v>62</v>
      </c>
      <c r="B30" s="20" t="s">
        <v>63</v>
      </c>
      <c r="C30" s="21">
        <v>1554</v>
      </c>
      <c r="D30" s="21"/>
      <c r="E30" s="11">
        <v>1627</v>
      </c>
      <c r="F30" s="11">
        <v>1610</v>
      </c>
      <c r="G30" s="11">
        <v>1744</v>
      </c>
      <c r="H30" s="11">
        <v>1590</v>
      </c>
      <c r="I30" s="21">
        <v>1551</v>
      </c>
      <c r="J30" s="21">
        <v>1673</v>
      </c>
      <c r="K30" s="21">
        <v>1659</v>
      </c>
      <c r="L30" s="21">
        <v>1692</v>
      </c>
      <c r="M30" s="21">
        <v>1704</v>
      </c>
      <c r="N30" s="21">
        <v>1653</v>
      </c>
      <c r="O30" s="21">
        <v>1545</v>
      </c>
      <c r="P30" s="21">
        <v>1560</v>
      </c>
      <c r="Q30" s="21">
        <v>1542</v>
      </c>
      <c r="R30" s="21">
        <v>1442</v>
      </c>
      <c r="S30" s="21">
        <v>1494</v>
      </c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64</v>
      </c>
      <c r="B31" s="20" t="s">
        <v>65</v>
      </c>
      <c r="C31" s="21">
        <v>148</v>
      </c>
      <c r="D31" s="21"/>
      <c r="E31" s="11">
        <v>149</v>
      </c>
      <c r="F31" s="11">
        <v>142</v>
      </c>
      <c r="G31" s="11">
        <v>150</v>
      </c>
      <c r="H31" s="11">
        <v>136</v>
      </c>
      <c r="I31" s="21">
        <v>134</v>
      </c>
      <c r="J31" s="21">
        <v>146</v>
      </c>
      <c r="K31" s="21">
        <v>139</v>
      </c>
      <c r="L31" s="21">
        <v>144</v>
      </c>
      <c r="M31" s="21">
        <v>138</v>
      </c>
      <c r="N31" s="21">
        <v>140</v>
      </c>
      <c r="O31" s="21">
        <v>134</v>
      </c>
      <c r="P31" s="21">
        <v>140</v>
      </c>
      <c r="Q31" s="21">
        <v>156</v>
      </c>
      <c r="R31" s="21">
        <v>145</v>
      </c>
      <c r="S31" s="21">
        <v>140</v>
      </c>
      <c r="T31" s="21"/>
      <c r="U31" s="21"/>
      <c r="V31" s="21"/>
      <c r="W31" s="21"/>
      <c r="X31" s="21"/>
      <c r="Y31" s="21"/>
      <c r="Z31" s="21"/>
      <c r="AA31" s="45"/>
    </row>
    <row r="32" spans="1:27" s="23" customFormat="1" ht="11.25" customHeight="1" x14ac:dyDescent="0.25">
      <c r="A32" s="40" t="s">
        <v>59</v>
      </c>
      <c r="B32" s="18"/>
      <c r="C32" s="19">
        <v>3.6</v>
      </c>
      <c r="D32" s="19"/>
      <c r="E32" s="7">
        <v>3.5</v>
      </c>
      <c r="F32" s="7">
        <v>3.3</v>
      </c>
      <c r="G32" s="7">
        <v>3.4</v>
      </c>
      <c r="H32" s="7">
        <v>3.6</v>
      </c>
      <c r="I32" s="19">
        <v>2.6</v>
      </c>
      <c r="J32" s="19">
        <v>7.3</v>
      </c>
      <c r="K32" s="19">
        <v>7.3</v>
      </c>
      <c r="L32" s="19">
        <v>4.5999999999999996</v>
      </c>
      <c r="M32" s="19">
        <v>3.7</v>
      </c>
      <c r="N32" s="19">
        <v>4.5</v>
      </c>
      <c r="O32" s="19">
        <v>4.3</v>
      </c>
      <c r="P32" s="19">
        <v>4.8</v>
      </c>
      <c r="Q32" s="19">
        <v>3.9</v>
      </c>
      <c r="R32" s="19">
        <v>4.8</v>
      </c>
      <c r="S32" s="19">
        <v>4.0999999999999996</v>
      </c>
      <c r="T32" s="19">
        <v>3.9</v>
      </c>
      <c r="U32" s="19">
        <v>3.5</v>
      </c>
      <c r="V32" s="19">
        <v>3.1</v>
      </c>
      <c r="W32" s="19"/>
      <c r="X32" s="19"/>
      <c r="Y32" s="19"/>
      <c r="Z32" s="19"/>
      <c r="AA32" s="31"/>
    </row>
    <row r="33" spans="1:27" s="23" customFormat="1" ht="11.25" customHeight="1" thickBot="1" x14ac:dyDescent="0.3">
      <c r="A33" s="41" t="s">
        <v>56</v>
      </c>
      <c r="B33" s="16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2"/>
    </row>
    <row r="34" spans="1:27" s="4" customFormat="1" ht="11.25" customHeight="1" x14ac:dyDescent="0.25">
      <c r="A34" s="5"/>
    </row>
    <row r="35" spans="1:27" ht="11.25" customHeight="1" x14ac:dyDescent="0.25">
      <c r="D35" s="42"/>
    </row>
    <row r="36" spans="1:27" ht="11.25" customHeight="1" x14ac:dyDescent="0.25">
      <c r="M36" s="23"/>
      <c r="Q36" s="23"/>
    </row>
    <row r="37" spans="1:27" ht="11.25" customHeight="1" x14ac:dyDescent="0.25">
      <c r="H37" s="23"/>
    </row>
    <row r="41" spans="1:27" ht="11.25" customHeight="1" x14ac:dyDescent="0.25">
      <c r="H41" s="49"/>
    </row>
  </sheetData>
  <phoneticPr fontId="2"/>
  <conditionalFormatting sqref="C2:IW2">
    <cfRule type="cellIs" dxfId="436" priority="3" stopIfTrue="1" operator="lessThan">
      <formula>3.1</formula>
    </cfRule>
    <cfRule type="cellIs" dxfId="435" priority="4" stopIfTrue="1" operator="greaterThan">
      <formula>9.7</formula>
    </cfRule>
  </conditionalFormatting>
  <conditionalFormatting sqref="C3:IW3">
    <cfRule type="cellIs" dxfId="434" priority="1" stopIfTrue="1" operator="lessThan">
      <formula>4.11</formula>
    </cfRule>
    <cfRule type="cellIs" dxfId="433" priority="2" stopIfTrue="1" operator="greaterThan">
      <formula>5.45</formula>
    </cfRule>
  </conditionalFormatting>
  <conditionalFormatting sqref="C4:IW4">
    <cfRule type="cellIs" dxfId="432" priority="28" stopIfTrue="1" operator="lessThan">
      <formula>12.9</formula>
    </cfRule>
    <cfRule type="cellIs" dxfId="431" priority="29" stopIfTrue="1" operator="greaterThan">
      <formula>16.8</formula>
    </cfRule>
  </conditionalFormatting>
  <conditionalFormatting sqref="C5:IW5">
    <cfRule type="cellIs" dxfId="430" priority="32" stopIfTrue="1" operator="lessThan">
      <formula>157</formula>
    </cfRule>
    <cfRule type="cellIs" dxfId="429" priority="33" stopIfTrue="1" operator="greaterThan">
      <formula>342</formula>
    </cfRule>
  </conditionalFormatting>
  <conditionalFormatting sqref="C6:IW6">
    <cfRule type="cellIs" dxfId="428" priority="34" stopIfTrue="1" operator="lessThan">
      <formula>11</formula>
    </cfRule>
    <cfRule type="cellIs" dxfId="427" priority="35" stopIfTrue="1" operator="greaterThan">
      <formula>33</formula>
    </cfRule>
  </conditionalFormatting>
  <conditionalFormatting sqref="C7:IW7">
    <cfRule type="cellIs" dxfId="426" priority="36" stopIfTrue="1" operator="lessThan">
      <formula>8</formula>
    </cfRule>
    <cfRule type="cellIs" dxfId="425" priority="37" stopIfTrue="1" operator="greaterThan">
      <formula>42</formula>
    </cfRule>
  </conditionalFormatting>
  <conditionalFormatting sqref="C8:IW8">
    <cfRule type="cellIs" dxfId="424" priority="38" stopIfTrue="1" operator="lessThan">
      <formula>129</formula>
    </cfRule>
    <cfRule type="cellIs" dxfId="423" priority="39" stopIfTrue="1" operator="greaterThan">
      <formula>241</formula>
    </cfRule>
  </conditionalFormatting>
  <conditionalFormatting sqref="C9:IW9">
    <cfRule type="cellIs" dxfId="422" priority="40" stopIfTrue="1" operator="lessThan">
      <formula>115</formula>
    </cfRule>
    <cfRule type="cellIs" dxfId="421" priority="41" stopIfTrue="1" operator="greaterThan">
      <formula>359</formula>
    </cfRule>
  </conditionalFormatting>
  <conditionalFormatting sqref="C10:IW10">
    <cfRule type="cellIs" dxfId="420" priority="42" stopIfTrue="1" operator="lessThan">
      <formula>9</formula>
    </cfRule>
    <cfRule type="cellIs" dxfId="419" priority="43" stopIfTrue="1" operator="greaterThan">
      <formula>54</formula>
    </cfRule>
  </conditionalFormatting>
  <conditionalFormatting sqref="C11:IW11">
    <cfRule type="cellIs" dxfId="418" priority="44" stopIfTrue="1" operator="lessThan">
      <formula>6.3</formula>
    </cfRule>
    <cfRule type="cellIs" dxfId="417" priority="45" stopIfTrue="1" operator="greaterThan">
      <formula>8.1</formula>
    </cfRule>
  </conditionalFormatting>
  <conditionalFormatting sqref="C12:IW12">
    <cfRule type="cellIs" dxfId="416" priority="46" stopIfTrue="1" operator="lessThan">
      <formula>3.9</formula>
    </cfRule>
    <cfRule type="cellIs" dxfId="415" priority="47" stopIfTrue="1" operator="greaterThan">
      <formula>5.1</formula>
    </cfRule>
  </conditionalFormatting>
  <conditionalFormatting sqref="C13:IW13">
    <cfRule type="cellIs" dxfId="414" priority="60" stopIfTrue="1" operator="lessThan">
      <formula>201</formula>
    </cfRule>
    <cfRule type="cellIs" dxfId="413" priority="61" stopIfTrue="1" operator="greaterThan">
      <formula>436</formula>
    </cfRule>
  </conditionalFormatting>
  <conditionalFormatting sqref="C14:IW14">
    <cfRule type="cellIs" dxfId="412" priority="48" stopIfTrue="1" operator="lessThan">
      <formula>0.3</formula>
    </cfRule>
    <cfRule type="cellIs" dxfId="411" priority="49" stopIfTrue="1" operator="greaterThan">
      <formula>1.3</formula>
    </cfRule>
  </conditionalFormatting>
  <conditionalFormatting sqref="C15:IW15">
    <cfRule type="cellIs" dxfId="410" priority="64" stopIfTrue="1" operator="equal">
      <formula>"0.1&gt;"</formula>
    </cfRule>
    <cfRule type="cellIs" dxfId="409" priority="65" stopIfTrue="1" operator="greaterThan">
      <formula>0.2</formula>
    </cfRule>
  </conditionalFormatting>
  <conditionalFormatting sqref="C16:IW16">
    <cfRule type="cellIs" dxfId="408" priority="50" stopIfTrue="1" operator="lessThan">
      <formula>0.6</formula>
    </cfRule>
    <cfRule type="cellIs" dxfId="407" priority="51" stopIfTrue="1" operator="greaterThan">
      <formula>1.1</formula>
    </cfRule>
  </conditionalFormatting>
  <conditionalFormatting sqref="C17:IW17">
    <cfRule type="cellIs" dxfId="406" priority="52" stopIfTrue="1" operator="lessThan">
      <formula>3.6</formula>
    </cfRule>
    <cfRule type="cellIs" dxfId="405" priority="53" stopIfTrue="1" operator="greaterThan">
      <formula>7.8</formula>
    </cfRule>
  </conditionalFormatting>
  <conditionalFormatting sqref="C18:IW18">
    <cfRule type="cellIs" dxfId="404" priority="54" stopIfTrue="1" operator="lessThan">
      <formula>8</formula>
    </cfRule>
    <cfRule type="cellIs" dxfId="403" priority="55" stopIfTrue="1" operator="greaterThan">
      <formula>22</formula>
    </cfRule>
  </conditionalFormatting>
  <conditionalFormatting sqref="C19:IW19">
    <cfRule type="cellIs" dxfId="402" priority="56" stopIfTrue="1" operator="lessThan">
      <formula>140</formula>
    </cfRule>
    <cfRule type="cellIs" dxfId="401" priority="57" stopIfTrue="1" operator="greaterThan">
      <formula>220</formula>
    </cfRule>
  </conditionalFormatting>
  <conditionalFormatting sqref="C20:IW20">
    <cfRule type="cellIs" dxfId="400" priority="11" stopIfTrue="1" operator="lessThan">
      <formula>44</formula>
    </cfRule>
    <cfRule type="cellIs" dxfId="399" priority="12" stopIfTrue="1" operator="greaterThan">
      <formula>170</formula>
    </cfRule>
  </conditionalFormatting>
  <conditionalFormatting sqref="C21:IW21">
    <cfRule type="cellIs" dxfId="398" priority="9" stopIfTrue="1" operator="lessThan">
      <formula>1</formula>
    </cfRule>
    <cfRule type="cellIs" dxfId="397" priority="10" stopIfTrue="1" operator="greaterThan">
      <formula>11</formula>
    </cfRule>
  </conditionalFormatting>
  <conditionalFormatting sqref="C22:IW22">
    <cfRule type="cellIs" dxfId="396" priority="13" stopIfTrue="1" operator="lessThan">
      <formula>78</formula>
    </cfRule>
    <cfRule type="cellIs" dxfId="395" priority="14" stopIfTrue="1" operator="greaterThan">
      <formula>110</formula>
    </cfRule>
  </conditionalFormatting>
  <conditionalFormatting sqref="C23:IW23">
    <cfRule type="cellIs" dxfId="394" priority="15" stopIfTrue="1" operator="lessThan">
      <formula>36</formula>
    </cfRule>
    <cfRule type="cellIs" dxfId="393" priority="16" stopIfTrue="1" operator="greaterThan">
      <formula>129</formula>
    </cfRule>
  </conditionalFormatting>
  <conditionalFormatting sqref="C24:IW24">
    <cfRule type="cellIs" dxfId="392" priority="17" stopIfTrue="1" operator="lessThan">
      <formula>136</formula>
    </cfRule>
    <cfRule type="cellIs" dxfId="391" priority="18" stopIfTrue="1" operator="greaterThan">
      <formula>144</formula>
    </cfRule>
  </conditionalFormatting>
  <conditionalFormatting sqref="C25:IW25">
    <cfRule type="cellIs" dxfId="390" priority="19" stopIfTrue="1" operator="lessThan">
      <formula>3.6</formula>
    </cfRule>
    <cfRule type="cellIs" dxfId="389" priority="20" stopIfTrue="1" operator="greaterThan">
      <formula>4.8</formula>
    </cfRule>
  </conditionalFormatting>
  <conditionalFormatting sqref="C26:IW26">
    <cfRule type="cellIs" dxfId="388" priority="21" stopIfTrue="1" operator="lessThan">
      <formula>99</formula>
    </cfRule>
    <cfRule type="cellIs" dxfId="387" priority="22" stopIfTrue="1" operator="greaterThan">
      <formula>109</formula>
    </cfRule>
  </conditionalFormatting>
  <conditionalFormatting sqref="C27:IW27">
    <cfRule type="cellIs" dxfId="386" priority="23" stopIfTrue="1" operator="lessThan">
      <formula>8.5</formula>
    </cfRule>
    <cfRule type="cellIs" dxfId="385" priority="24" stopIfTrue="1" operator="greaterThan">
      <formula>9.9</formula>
    </cfRule>
  </conditionalFormatting>
  <conditionalFormatting sqref="C28:IW28">
    <cfRule type="cellIs" dxfId="384" priority="25" stopIfTrue="1" operator="greaterThan">
      <formula>0.2</formula>
    </cfRule>
  </conditionalFormatting>
  <conditionalFormatting sqref="C29:IW29">
    <cfRule type="cellIs" dxfId="383" priority="26" stopIfTrue="1" operator="lessThan">
      <formula>93</formula>
    </cfRule>
    <cfRule type="cellIs" dxfId="382" priority="27" stopIfTrue="1" operator="greaterThan">
      <formula>426</formula>
    </cfRule>
  </conditionalFormatting>
  <conditionalFormatting sqref="C30:IW30">
    <cfRule type="cellIs" dxfId="381" priority="7" stopIfTrue="1" operator="lessThan">
      <formula>826</formula>
    </cfRule>
    <cfRule type="cellIs" dxfId="380" priority="8" stopIfTrue="1" operator="greaterThan">
      <formula>1840</formula>
    </cfRule>
  </conditionalFormatting>
  <conditionalFormatting sqref="C31:IW31">
    <cfRule type="cellIs" dxfId="379" priority="5" stopIfTrue="1" operator="lessThan">
      <formula>27</formula>
    </cfRule>
    <cfRule type="cellIs" dxfId="378" priority="6" stopIfTrue="1" operator="greaterThan">
      <formula>205</formula>
    </cfRule>
  </conditionalFormatting>
  <conditionalFormatting sqref="C33:IW33">
    <cfRule type="cellIs" dxfId="377" priority="62" stopIfTrue="1" operator="lessThan">
      <formula>55</formula>
    </cfRule>
    <cfRule type="cellIs" dxfId="376" priority="63" stopIfTrue="1" operator="greaterThan">
      <formula>65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AA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8" sqref="F48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9" width="8.59765625" style="2" customWidth="1"/>
    <col min="10" max="10" width="9.46484375" style="2" bestFit="1" customWidth="1"/>
    <col min="11" max="11" width="8.59765625" style="2" customWidth="1"/>
    <col min="12" max="12" width="8.59765625" style="2"/>
    <col min="13" max="14" width="9.46484375" style="2" bestFit="1" customWidth="1"/>
    <col min="15" max="15" width="8.59765625" style="2"/>
    <col min="16" max="16" width="9.46484375" style="2" bestFit="1" customWidth="1"/>
    <col min="17" max="18" width="8.59765625" style="2"/>
    <col min="19" max="19" width="9.46484375" style="2" bestFit="1" customWidth="1"/>
    <col min="20" max="20" width="8.59765625" style="2"/>
    <col min="21" max="23" width="8.59765625" style="2" customWidth="1"/>
    <col min="24" max="16384" width="8.59765625" style="2"/>
  </cols>
  <sheetData>
    <row r="1" spans="1:27" s="22" customFormat="1" ht="11.25" customHeight="1" x14ac:dyDescent="0.25">
      <c r="A1" s="33"/>
      <c r="B1" s="34" t="s">
        <v>0</v>
      </c>
      <c r="C1" s="46">
        <v>42376</v>
      </c>
      <c r="D1" s="46">
        <v>42378</v>
      </c>
      <c r="E1" s="46">
        <v>42381</v>
      </c>
      <c r="F1" s="46">
        <v>42382</v>
      </c>
      <c r="G1" s="46">
        <v>42394</v>
      </c>
      <c r="H1" s="46">
        <v>42422</v>
      </c>
      <c r="I1" s="46">
        <v>42436</v>
      </c>
      <c r="J1" s="46">
        <v>42485</v>
      </c>
      <c r="K1" s="46">
        <v>42541</v>
      </c>
      <c r="L1" s="46">
        <v>42607</v>
      </c>
      <c r="M1" s="46">
        <v>42670</v>
      </c>
      <c r="N1" s="46">
        <v>42732</v>
      </c>
      <c r="O1" s="46">
        <v>42768</v>
      </c>
      <c r="P1" s="46">
        <v>42803</v>
      </c>
      <c r="Q1" s="46">
        <v>42894</v>
      </c>
      <c r="R1" s="46">
        <v>42947</v>
      </c>
      <c r="S1" s="46">
        <v>42968</v>
      </c>
      <c r="T1" s="46">
        <v>43066</v>
      </c>
      <c r="U1" s="46">
        <v>43084</v>
      </c>
      <c r="V1" s="46"/>
      <c r="W1" s="46"/>
      <c r="X1" s="46"/>
      <c r="Y1" s="46"/>
      <c r="Z1" s="46"/>
      <c r="AA1" s="47"/>
    </row>
    <row r="2" spans="1:27" s="23" customFormat="1" ht="11.25" customHeight="1" x14ac:dyDescent="0.25">
      <c r="A2" s="35" t="s">
        <v>1</v>
      </c>
      <c r="B2" s="6" t="s">
        <v>2</v>
      </c>
      <c r="C2" s="7">
        <v>4.9000000000000004</v>
      </c>
      <c r="D2" s="7">
        <v>7.2</v>
      </c>
      <c r="E2" s="7">
        <v>5.7</v>
      </c>
      <c r="F2" s="7">
        <v>7.65</v>
      </c>
      <c r="G2" s="7">
        <v>5.94</v>
      </c>
      <c r="H2" s="7">
        <v>5.21</v>
      </c>
      <c r="I2" s="7">
        <v>6.06</v>
      </c>
      <c r="J2" s="7">
        <v>5.28</v>
      </c>
      <c r="K2" s="7">
        <v>6.86</v>
      </c>
      <c r="L2" s="7">
        <v>5.58</v>
      </c>
      <c r="M2" s="7">
        <v>6</v>
      </c>
      <c r="N2" s="7">
        <v>4.82</v>
      </c>
      <c r="O2" s="7">
        <v>7.7</v>
      </c>
      <c r="P2" s="7">
        <v>4.58</v>
      </c>
      <c r="Q2" s="7">
        <v>4.28</v>
      </c>
      <c r="R2" s="7">
        <v>9.3800000000000008</v>
      </c>
      <c r="S2" s="7">
        <v>3.64</v>
      </c>
      <c r="T2" s="7">
        <v>5.63</v>
      </c>
      <c r="U2" s="7">
        <v>5.29</v>
      </c>
      <c r="V2" s="7"/>
      <c r="W2" s="7"/>
      <c r="X2" s="7"/>
      <c r="Y2" s="7"/>
      <c r="Z2" s="7"/>
      <c r="AA2" s="26"/>
    </row>
    <row r="3" spans="1:27" s="24" customFormat="1" ht="11.25" customHeight="1" x14ac:dyDescent="0.25">
      <c r="A3" s="36" t="s">
        <v>3</v>
      </c>
      <c r="B3" s="8" t="s">
        <v>4</v>
      </c>
      <c r="C3" s="9">
        <v>4.72</v>
      </c>
      <c r="D3" s="9">
        <v>4.6399999999999997</v>
      </c>
      <c r="E3" s="9">
        <v>4.97</v>
      </c>
      <c r="F3" s="9">
        <v>4.82</v>
      </c>
      <c r="G3" s="9">
        <v>4.93</v>
      </c>
      <c r="H3" s="9">
        <v>4.93</v>
      </c>
      <c r="I3" s="9">
        <v>5.21</v>
      </c>
      <c r="J3" s="9">
        <v>4.8899999999999997</v>
      </c>
      <c r="K3" s="9">
        <v>4.9400000000000004</v>
      </c>
      <c r="L3" s="9">
        <v>5.14</v>
      </c>
      <c r="M3" s="9">
        <v>4.59</v>
      </c>
      <c r="N3" s="9">
        <v>4.8600000000000003</v>
      </c>
      <c r="O3" s="9">
        <v>4.9400000000000004</v>
      </c>
      <c r="P3" s="9">
        <v>4.78</v>
      </c>
      <c r="Q3" s="9">
        <v>4.75</v>
      </c>
      <c r="R3" s="9">
        <v>5.08</v>
      </c>
      <c r="S3" s="9">
        <v>4.92</v>
      </c>
      <c r="T3" s="9">
        <v>5.16</v>
      </c>
      <c r="U3" s="9">
        <v>5.0199999999999996</v>
      </c>
      <c r="V3" s="9"/>
      <c r="W3" s="9"/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10.9</v>
      </c>
      <c r="D4" s="7">
        <v>11.1</v>
      </c>
      <c r="E4" s="7">
        <v>11.5</v>
      </c>
      <c r="F4" s="7">
        <v>11.3</v>
      </c>
      <c r="G4" s="7">
        <v>11.6</v>
      </c>
      <c r="H4" s="7">
        <v>11.2</v>
      </c>
      <c r="I4" s="7">
        <v>11.8</v>
      </c>
      <c r="J4" s="7">
        <v>11.2</v>
      </c>
      <c r="K4" s="7">
        <v>11.7</v>
      </c>
      <c r="L4" s="7">
        <v>12.2</v>
      </c>
      <c r="M4" s="7">
        <v>11.3</v>
      </c>
      <c r="N4" s="7">
        <v>12</v>
      </c>
      <c r="O4" s="7">
        <v>12.6</v>
      </c>
      <c r="P4" s="7">
        <v>11.9</v>
      </c>
      <c r="Q4" s="7">
        <v>11.9</v>
      </c>
      <c r="R4" s="7">
        <v>13</v>
      </c>
      <c r="S4" s="7">
        <v>13.1</v>
      </c>
      <c r="T4" s="7">
        <v>14.1</v>
      </c>
      <c r="U4" s="7">
        <v>13.7</v>
      </c>
      <c r="V4" s="7"/>
      <c r="W4" s="7"/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332</v>
      </c>
      <c r="D5" s="11">
        <v>322</v>
      </c>
      <c r="E5" s="11">
        <v>366</v>
      </c>
      <c r="F5" s="11">
        <v>367</v>
      </c>
      <c r="G5" s="11">
        <v>371</v>
      </c>
      <c r="H5" s="11">
        <v>320</v>
      </c>
      <c r="I5" s="11">
        <v>317</v>
      </c>
      <c r="J5" s="11">
        <v>354</v>
      </c>
      <c r="K5" s="11">
        <v>337</v>
      </c>
      <c r="L5" s="11">
        <v>337</v>
      </c>
      <c r="M5" s="11">
        <v>314</v>
      </c>
      <c r="N5" s="11">
        <v>324</v>
      </c>
      <c r="O5" s="11">
        <v>324</v>
      </c>
      <c r="P5" s="11">
        <v>316</v>
      </c>
      <c r="Q5" s="11">
        <v>344</v>
      </c>
      <c r="R5" s="11">
        <v>296</v>
      </c>
      <c r="S5" s="11">
        <v>268</v>
      </c>
      <c r="T5" s="11">
        <v>315</v>
      </c>
      <c r="U5" s="11">
        <v>329</v>
      </c>
      <c r="V5" s="11"/>
      <c r="W5" s="11"/>
      <c r="X5" s="11"/>
      <c r="Y5" s="11"/>
      <c r="Z5" s="11"/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30</v>
      </c>
      <c r="D6" s="13">
        <v>22</v>
      </c>
      <c r="E6" s="13">
        <v>23</v>
      </c>
      <c r="F6" s="13">
        <v>24</v>
      </c>
      <c r="G6" s="13">
        <v>26</v>
      </c>
      <c r="H6" s="13">
        <v>28</v>
      </c>
      <c r="I6" s="13">
        <v>26</v>
      </c>
      <c r="J6" s="13">
        <v>33</v>
      </c>
      <c r="K6" s="13">
        <v>33</v>
      </c>
      <c r="L6" s="13">
        <v>55</v>
      </c>
      <c r="M6" s="13">
        <v>47</v>
      </c>
      <c r="N6" s="13">
        <v>53</v>
      </c>
      <c r="O6" s="13">
        <v>53</v>
      </c>
      <c r="P6" s="13">
        <v>37</v>
      </c>
      <c r="Q6" s="13">
        <v>41</v>
      </c>
      <c r="R6" s="13">
        <v>51</v>
      </c>
      <c r="S6" s="13">
        <v>48</v>
      </c>
      <c r="T6" s="13">
        <v>73</v>
      </c>
      <c r="U6" s="13">
        <v>60</v>
      </c>
      <c r="V6" s="13"/>
      <c r="W6" s="13"/>
      <c r="X6" s="13"/>
      <c r="Y6" s="13"/>
      <c r="Z6" s="13"/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30</v>
      </c>
      <c r="D7" s="13">
        <v>26</v>
      </c>
      <c r="E7" s="13">
        <v>28</v>
      </c>
      <c r="F7" s="13">
        <v>26</v>
      </c>
      <c r="G7" s="13">
        <v>30</v>
      </c>
      <c r="H7" s="13">
        <v>34</v>
      </c>
      <c r="I7" s="13">
        <v>28</v>
      </c>
      <c r="J7" s="13">
        <v>35</v>
      </c>
      <c r="K7" s="13">
        <v>48</v>
      </c>
      <c r="L7" s="13">
        <v>70</v>
      </c>
      <c r="M7" s="13">
        <v>65</v>
      </c>
      <c r="N7" s="13">
        <v>74</v>
      </c>
      <c r="O7" s="13">
        <v>60</v>
      </c>
      <c r="P7" s="13">
        <v>56</v>
      </c>
      <c r="Q7" s="13">
        <v>57</v>
      </c>
      <c r="R7" s="13">
        <v>66</v>
      </c>
      <c r="S7" s="13">
        <v>59</v>
      </c>
      <c r="T7" s="13">
        <v>108</v>
      </c>
      <c r="U7" s="13">
        <v>79</v>
      </c>
      <c r="V7" s="13"/>
      <c r="W7" s="13"/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115</v>
      </c>
      <c r="D8" s="11">
        <v>118</v>
      </c>
      <c r="E8" s="11">
        <v>100</v>
      </c>
      <c r="F8" s="11">
        <v>110</v>
      </c>
      <c r="G8" s="11">
        <v>129</v>
      </c>
      <c r="H8" s="11">
        <v>123</v>
      </c>
      <c r="I8" s="11">
        <v>125</v>
      </c>
      <c r="J8" s="11">
        <v>131</v>
      </c>
      <c r="K8" s="11">
        <v>132</v>
      </c>
      <c r="L8" s="11">
        <v>151</v>
      </c>
      <c r="M8" s="11">
        <v>143</v>
      </c>
      <c r="N8" s="11">
        <v>151</v>
      </c>
      <c r="O8" s="11">
        <v>151</v>
      </c>
      <c r="P8" s="11">
        <v>124</v>
      </c>
      <c r="Q8" s="11">
        <v>145</v>
      </c>
      <c r="R8" s="11">
        <v>142</v>
      </c>
      <c r="S8" s="11">
        <v>142</v>
      </c>
      <c r="T8" s="11">
        <v>177</v>
      </c>
      <c r="U8" s="11">
        <v>170</v>
      </c>
      <c r="V8" s="11"/>
      <c r="W8" s="11"/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318</v>
      </c>
      <c r="D9" s="13">
        <v>321</v>
      </c>
      <c r="E9" s="13">
        <v>359</v>
      </c>
      <c r="F9" s="13">
        <v>378</v>
      </c>
      <c r="G9" s="13">
        <v>355</v>
      </c>
      <c r="H9" s="13">
        <v>294</v>
      </c>
      <c r="I9" s="13">
        <v>277</v>
      </c>
      <c r="J9" s="13">
        <v>367</v>
      </c>
      <c r="K9" s="13">
        <v>475</v>
      </c>
      <c r="L9" s="13">
        <v>472</v>
      </c>
      <c r="M9" s="13">
        <v>410</v>
      </c>
      <c r="N9" s="13">
        <v>463</v>
      </c>
      <c r="O9" s="13">
        <v>452</v>
      </c>
      <c r="P9" s="13">
        <v>446</v>
      </c>
      <c r="Q9" s="13">
        <v>496</v>
      </c>
      <c r="R9" s="13">
        <v>448</v>
      </c>
      <c r="S9" s="13">
        <v>413</v>
      </c>
      <c r="T9" s="13">
        <v>494</v>
      </c>
      <c r="U9" s="13">
        <v>550</v>
      </c>
      <c r="V9" s="13"/>
      <c r="W9" s="13"/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99</v>
      </c>
      <c r="D10" s="13">
        <v>85</v>
      </c>
      <c r="E10" s="13">
        <v>104</v>
      </c>
      <c r="F10" s="13">
        <v>108</v>
      </c>
      <c r="G10" s="13">
        <v>106</v>
      </c>
      <c r="H10" s="13">
        <v>108</v>
      </c>
      <c r="I10" s="13">
        <v>102</v>
      </c>
      <c r="J10" s="13">
        <v>115</v>
      </c>
      <c r="K10" s="13">
        <v>174</v>
      </c>
      <c r="L10" s="13">
        <v>218</v>
      </c>
      <c r="M10" s="13">
        <v>226</v>
      </c>
      <c r="N10" s="13">
        <v>236</v>
      </c>
      <c r="O10" s="13">
        <v>269</v>
      </c>
      <c r="P10" s="13">
        <v>279</v>
      </c>
      <c r="Q10" s="13">
        <v>338</v>
      </c>
      <c r="R10" s="13">
        <v>342</v>
      </c>
      <c r="S10" s="13">
        <v>338</v>
      </c>
      <c r="T10" s="13">
        <v>391</v>
      </c>
      <c r="U10" s="13">
        <v>405</v>
      </c>
      <c r="V10" s="13"/>
      <c r="W10" s="13"/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7</v>
      </c>
      <c r="D11" s="7">
        <v>7.1</v>
      </c>
      <c r="E11" s="7">
        <v>7.2</v>
      </c>
      <c r="F11" s="7">
        <v>7.3</v>
      </c>
      <c r="G11" s="7">
        <v>7.7</v>
      </c>
      <c r="H11" s="7">
        <v>7.4</v>
      </c>
      <c r="I11" s="7">
        <v>7.4</v>
      </c>
      <c r="J11" s="7">
        <v>7.3</v>
      </c>
      <c r="K11" s="7">
        <v>7.5</v>
      </c>
      <c r="L11" s="7">
        <v>7.5</v>
      </c>
      <c r="M11" s="7">
        <v>7</v>
      </c>
      <c r="N11" s="7">
        <v>7.4</v>
      </c>
      <c r="O11" s="7">
        <v>8.1</v>
      </c>
      <c r="P11" s="7">
        <v>7.2</v>
      </c>
      <c r="Q11" s="7">
        <v>7.1</v>
      </c>
      <c r="R11" s="7">
        <v>7.6</v>
      </c>
      <c r="S11" s="7">
        <v>7</v>
      </c>
      <c r="T11" s="7">
        <v>7.9</v>
      </c>
      <c r="U11" s="7">
        <v>7.7</v>
      </c>
      <c r="V11" s="7"/>
      <c r="W11" s="7"/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4</v>
      </c>
      <c r="D12" s="7">
        <v>3.6</v>
      </c>
      <c r="E12" s="7">
        <v>3.8</v>
      </c>
      <c r="F12" s="7">
        <v>3.8</v>
      </c>
      <c r="G12" s="7">
        <v>4.2</v>
      </c>
      <c r="H12" s="7">
        <v>4.3</v>
      </c>
      <c r="I12" s="7">
        <v>4.2</v>
      </c>
      <c r="J12" s="7">
        <v>4.0999999999999996</v>
      </c>
      <c r="K12" s="7">
        <v>4</v>
      </c>
      <c r="L12" s="7">
        <v>3.9</v>
      </c>
      <c r="M12" s="7">
        <v>3.6</v>
      </c>
      <c r="N12" s="7">
        <v>3.9</v>
      </c>
      <c r="O12" s="7">
        <v>3.9</v>
      </c>
      <c r="P12" s="7">
        <v>3.8</v>
      </c>
      <c r="Q12" s="7">
        <v>3.6</v>
      </c>
      <c r="R12" s="7">
        <v>3.9</v>
      </c>
      <c r="S12" s="7">
        <v>3.8</v>
      </c>
      <c r="T12" s="7">
        <v>4.0999999999999996</v>
      </c>
      <c r="U12" s="7">
        <v>3.9</v>
      </c>
      <c r="V12" s="7"/>
      <c r="W12" s="7"/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209</v>
      </c>
      <c r="D13" s="11"/>
      <c r="E13" s="11">
        <v>216</v>
      </c>
      <c r="F13" s="11">
        <v>214</v>
      </c>
      <c r="G13" s="11">
        <v>232</v>
      </c>
      <c r="H13" s="11">
        <v>228</v>
      </c>
      <c r="I13" s="11">
        <v>227</v>
      </c>
      <c r="J13" s="11">
        <v>222</v>
      </c>
      <c r="K13" s="11">
        <v>228</v>
      </c>
      <c r="L13" s="11">
        <v>236</v>
      </c>
      <c r="M13" s="11">
        <v>212</v>
      </c>
      <c r="N13" s="11">
        <v>227</v>
      </c>
      <c r="O13" s="11"/>
      <c r="P13" s="11">
        <v>205</v>
      </c>
      <c r="Q13" s="11">
        <v>214</v>
      </c>
      <c r="R13" s="11">
        <v>234</v>
      </c>
      <c r="S13" s="11">
        <v>226</v>
      </c>
      <c r="T13" s="11">
        <v>262</v>
      </c>
      <c r="U13" s="11">
        <v>244</v>
      </c>
      <c r="V13" s="11"/>
      <c r="W13" s="11"/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0.6</v>
      </c>
      <c r="D14" s="15">
        <v>0.6</v>
      </c>
      <c r="E14" s="15">
        <v>0.5</v>
      </c>
      <c r="F14" s="15">
        <v>0.5</v>
      </c>
      <c r="G14" s="15">
        <v>0.4</v>
      </c>
      <c r="H14" s="15">
        <v>0.4</v>
      </c>
      <c r="I14" s="15">
        <v>0.3</v>
      </c>
      <c r="J14" s="15">
        <v>0.4</v>
      </c>
      <c r="K14" s="15">
        <v>0.4</v>
      </c>
      <c r="L14" s="15">
        <v>0.9</v>
      </c>
      <c r="M14" s="15">
        <v>0.4</v>
      </c>
      <c r="N14" s="15">
        <v>0.5</v>
      </c>
      <c r="O14" s="15">
        <v>0.6</v>
      </c>
      <c r="P14" s="15">
        <v>0.5</v>
      </c>
      <c r="Q14" s="15">
        <v>0.6</v>
      </c>
      <c r="R14" s="15">
        <v>0.8</v>
      </c>
      <c r="S14" s="15">
        <v>0.8</v>
      </c>
      <c r="T14" s="15">
        <v>0.8</v>
      </c>
      <c r="U14" s="15">
        <v>0.7</v>
      </c>
      <c r="V14" s="15"/>
      <c r="W14" s="15"/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</v>
      </c>
      <c r="D15" s="15">
        <v>0.1</v>
      </c>
      <c r="E15" s="15">
        <v>0</v>
      </c>
      <c r="F15" s="15">
        <v>0</v>
      </c>
      <c r="G15" s="15">
        <v>0.1</v>
      </c>
      <c r="H15" s="15">
        <v>0.1</v>
      </c>
      <c r="I15" s="15">
        <v>0.1</v>
      </c>
      <c r="J15" s="15">
        <v>0.1</v>
      </c>
      <c r="K15" s="15">
        <v>0.1</v>
      </c>
      <c r="L15" s="15">
        <v>0.1</v>
      </c>
      <c r="M15" s="15">
        <v>0.1</v>
      </c>
      <c r="N15" s="15">
        <v>0.1</v>
      </c>
      <c r="O15" s="15">
        <v>0.1</v>
      </c>
      <c r="P15" s="15">
        <v>0.1</v>
      </c>
      <c r="Q15" s="15">
        <v>0.1</v>
      </c>
      <c r="R15" s="15">
        <v>0.1</v>
      </c>
      <c r="S15" s="15">
        <v>0.1</v>
      </c>
      <c r="T15" s="15">
        <v>0.1</v>
      </c>
      <c r="U15" s="15">
        <v>0.1</v>
      </c>
      <c r="V15" s="15"/>
      <c r="W15" s="15"/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0.77</v>
      </c>
      <c r="D16" s="9">
        <v>0.73</v>
      </c>
      <c r="E16" s="9">
        <v>0.77</v>
      </c>
      <c r="F16" s="9">
        <v>0.81</v>
      </c>
      <c r="G16" s="9">
        <v>0.72</v>
      </c>
      <c r="H16" s="9">
        <v>0.78</v>
      </c>
      <c r="I16" s="9">
        <v>0.82</v>
      </c>
      <c r="J16" s="9">
        <v>0.79</v>
      </c>
      <c r="K16" s="9">
        <v>0.86</v>
      </c>
      <c r="L16" s="9">
        <v>0.8</v>
      </c>
      <c r="M16" s="9">
        <v>0.76</v>
      </c>
      <c r="N16" s="9">
        <v>0.73</v>
      </c>
      <c r="O16" s="9">
        <v>0.71</v>
      </c>
      <c r="P16" s="9">
        <v>0.72</v>
      </c>
      <c r="Q16" s="9">
        <v>0.85</v>
      </c>
      <c r="R16" s="9">
        <v>0.83</v>
      </c>
      <c r="S16" s="9">
        <v>0.85</v>
      </c>
      <c r="T16" s="9">
        <v>0.81</v>
      </c>
      <c r="U16" s="9">
        <v>0.72</v>
      </c>
      <c r="V16" s="9"/>
      <c r="W16" s="9"/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5.5</v>
      </c>
      <c r="D17" s="7"/>
      <c r="E17" s="7">
        <v>5.2</v>
      </c>
      <c r="F17" s="7">
        <v>4.8</v>
      </c>
      <c r="G17" s="7">
        <v>4.4000000000000004</v>
      </c>
      <c r="H17" s="7">
        <v>4.9000000000000004</v>
      </c>
      <c r="I17" s="7">
        <v>4.8</v>
      </c>
      <c r="J17" s="7">
        <v>5.4</v>
      </c>
      <c r="K17" s="7">
        <v>4.8</v>
      </c>
      <c r="L17" s="7">
        <v>6.1</v>
      </c>
      <c r="M17" s="7">
        <v>5.3</v>
      </c>
      <c r="N17" s="7">
        <v>5.8</v>
      </c>
      <c r="O17" s="7">
        <v>5.5</v>
      </c>
      <c r="P17" s="7">
        <v>5.5</v>
      </c>
      <c r="Q17" s="7">
        <v>5.0999999999999996</v>
      </c>
      <c r="R17" s="7">
        <v>4.9000000000000004</v>
      </c>
      <c r="S17" s="7">
        <v>5.8</v>
      </c>
      <c r="T17" s="7">
        <v>5.8</v>
      </c>
      <c r="U17" s="7">
        <v>5.8</v>
      </c>
      <c r="V17" s="7"/>
      <c r="W17" s="7"/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16</v>
      </c>
      <c r="D18" s="11">
        <v>13</v>
      </c>
      <c r="E18" s="11">
        <v>18</v>
      </c>
      <c r="F18" s="11">
        <v>19</v>
      </c>
      <c r="G18" s="11">
        <v>16</v>
      </c>
      <c r="H18" s="11">
        <v>21</v>
      </c>
      <c r="I18" s="11">
        <v>24</v>
      </c>
      <c r="J18" s="11">
        <v>23</v>
      </c>
      <c r="K18" s="11">
        <v>18</v>
      </c>
      <c r="L18" s="11">
        <v>20</v>
      </c>
      <c r="M18" s="11">
        <v>19</v>
      </c>
      <c r="N18" s="11">
        <v>17</v>
      </c>
      <c r="O18" s="11">
        <v>19</v>
      </c>
      <c r="P18" s="11">
        <v>16</v>
      </c>
      <c r="Q18" s="11">
        <v>15</v>
      </c>
      <c r="R18" s="11">
        <v>20</v>
      </c>
      <c r="S18" s="11">
        <v>17</v>
      </c>
      <c r="T18" s="11">
        <v>18</v>
      </c>
      <c r="U18" s="11">
        <v>18</v>
      </c>
      <c r="V18" s="11"/>
      <c r="W18" s="11"/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197</v>
      </c>
      <c r="D19" s="11">
        <v>187</v>
      </c>
      <c r="E19" s="11">
        <v>186</v>
      </c>
      <c r="F19" s="11">
        <v>187</v>
      </c>
      <c r="G19" s="11">
        <v>213</v>
      </c>
      <c r="H19" s="11">
        <v>212</v>
      </c>
      <c r="I19" s="11">
        <v>206</v>
      </c>
      <c r="J19" s="11">
        <v>212</v>
      </c>
      <c r="K19" s="11">
        <v>224</v>
      </c>
      <c r="L19" s="11">
        <v>224</v>
      </c>
      <c r="M19" s="11">
        <v>222</v>
      </c>
      <c r="N19" s="11">
        <v>215</v>
      </c>
      <c r="O19" s="11">
        <v>245</v>
      </c>
      <c r="P19" s="11">
        <v>228</v>
      </c>
      <c r="Q19" s="11">
        <v>225</v>
      </c>
      <c r="R19" s="11">
        <v>252</v>
      </c>
      <c r="S19" s="11">
        <v>246</v>
      </c>
      <c r="T19" s="11">
        <v>282</v>
      </c>
      <c r="U19" s="11">
        <v>262</v>
      </c>
      <c r="V19" s="11"/>
      <c r="W19" s="11"/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88</v>
      </c>
      <c r="D20" s="11">
        <v>55</v>
      </c>
      <c r="E20" s="11">
        <v>61</v>
      </c>
      <c r="F20" s="11">
        <v>60</v>
      </c>
      <c r="G20" s="11">
        <v>105</v>
      </c>
      <c r="H20" s="11">
        <v>111</v>
      </c>
      <c r="I20" s="11">
        <v>144</v>
      </c>
      <c r="J20" s="11">
        <v>124</v>
      </c>
      <c r="K20" s="11">
        <v>111</v>
      </c>
      <c r="L20" s="11">
        <v>156</v>
      </c>
      <c r="M20" s="11">
        <v>94</v>
      </c>
      <c r="N20" s="11">
        <v>131</v>
      </c>
      <c r="O20" s="11">
        <v>94</v>
      </c>
      <c r="P20" s="11">
        <v>93</v>
      </c>
      <c r="Q20" s="11">
        <v>94</v>
      </c>
      <c r="R20" s="11">
        <v>87</v>
      </c>
      <c r="S20" s="11">
        <v>124</v>
      </c>
      <c r="T20" s="11">
        <v>95</v>
      </c>
      <c r="U20" s="11">
        <v>93</v>
      </c>
      <c r="V20" s="11"/>
      <c r="W20" s="11"/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39</v>
      </c>
      <c r="D21" s="11"/>
      <c r="E21" s="11">
        <v>9</v>
      </c>
      <c r="F21" s="11">
        <v>14</v>
      </c>
      <c r="G21" s="11">
        <v>35</v>
      </c>
      <c r="H21" s="11">
        <v>35</v>
      </c>
      <c r="I21" s="11">
        <v>27</v>
      </c>
      <c r="J21" s="11">
        <v>28</v>
      </c>
      <c r="K21" s="11">
        <v>29</v>
      </c>
      <c r="L21" s="11">
        <v>29</v>
      </c>
      <c r="M21" s="11">
        <v>82</v>
      </c>
      <c r="N21" s="11">
        <v>67</v>
      </c>
      <c r="O21" s="11"/>
      <c r="P21" s="11">
        <v>82</v>
      </c>
      <c r="Q21" s="11">
        <v>80</v>
      </c>
      <c r="R21" s="11">
        <v>57</v>
      </c>
      <c r="S21" s="11">
        <v>73</v>
      </c>
      <c r="T21" s="11">
        <v>33</v>
      </c>
      <c r="U21" s="11">
        <v>96</v>
      </c>
      <c r="V21" s="11"/>
      <c r="W21" s="11"/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108</v>
      </c>
      <c r="D22" s="11">
        <v>81</v>
      </c>
      <c r="E22" s="11">
        <v>77</v>
      </c>
      <c r="F22" s="11">
        <v>87</v>
      </c>
      <c r="G22" s="11">
        <v>94</v>
      </c>
      <c r="H22" s="11">
        <v>103</v>
      </c>
      <c r="I22" s="11">
        <v>95</v>
      </c>
      <c r="J22" s="11">
        <v>95</v>
      </c>
      <c r="K22" s="11">
        <v>97</v>
      </c>
      <c r="L22" s="11">
        <v>90</v>
      </c>
      <c r="M22" s="11">
        <v>109</v>
      </c>
      <c r="N22" s="11">
        <v>101</v>
      </c>
      <c r="O22" s="11">
        <v>115</v>
      </c>
      <c r="P22" s="11">
        <v>113</v>
      </c>
      <c r="Q22" s="11">
        <v>105</v>
      </c>
      <c r="R22" s="11">
        <v>115</v>
      </c>
      <c r="S22" s="11">
        <v>138</v>
      </c>
      <c r="T22" s="11">
        <v>83</v>
      </c>
      <c r="U22" s="11">
        <v>117</v>
      </c>
      <c r="V22" s="11"/>
      <c r="W22" s="11"/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56</v>
      </c>
      <c r="D23" s="11">
        <v>62</v>
      </c>
      <c r="E23" s="11">
        <v>58</v>
      </c>
      <c r="F23" s="11">
        <v>59</v>
      </c>
      <c r="G23" s="11">
        <v>68</v>
      </c>
      <c r="H23" s="11">
        <v>65</v>
      </c>
      <c r="I23" s="11">
        <v>64</v>
      </c>
      <c r="J23" s="11">
        <v>60</v>
      </c>
      <c r="K23" s="11">
        <v>65</v>
      </c>
      <c r="L23" s="11">
        <v>52</v>
      </c>
      <c r="M23" s="11">
        <v>58</v>
      </c>
      <c r="N23" s="11">
        <v>59</v>
      </c>
      <c r="O23" s="11">
        <v>65</v>
      </c>
      <c r="P23" s="11">
        <v>62</v>
      </c>
      <c r="Q23" s="11">
        <v>63</v>
      </c>
      <c r="R23" s="11">
        <v>56</v>
      </c>
      <c r="S23" s="11">
        <v>51</v>
      </c>
      <c r="T23" s="11">
        <v>56</v>
      </c>
      <c r="U23" s="11">
        <v>63</v>
      </c>
      <c r="V23" s="11"/>
      <c r="W23" s="11"/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138</v>
      </c>
      <c r="D24" s="11">
        <v>138</v>
      </c>
      <c r="E24" s="11">
        <v>137</v>
      </c>
      <c r="F24" s="11">
        <v>137</v>
      </c>
      <c r="G24" s="11">
        <v>139</v>
      </c>
      <c r="H24" s="11">
        <v>138</v>
      </c>
      <c r="I24" s="11">
        <v>139</v>
      </c>
      <c r="J24" s="11">
        <v>139</v>
      </c>
      <c r="K24" s="11">
        <v>140</v>
      </c>
      <c r="L24" s="11">
        <v>138</v>
      </c>
      <c r="M24" s="11">
        <v>138</v>
      </c>
      <c r="N24" s="11">
        <v>136</v>
      </c>
      <c r="O24" s="11">
        <v>142</v>
      </c>
      <c r="P24" s="11">
        <v>138</v>
      </c>
      <c r="Q24" s="11">
        <v>137</v>
      </c>
      <c r="R24" s="11">
        <v>136</v>
      </c>
      <c r="S24" s="11">
        <v>139</v>
      </c>
      <c r="T24" s="11">
        <v>139</v>
      </c>
      <c r="U24" s="11">
        <v>138</v>
      </c>
      <c r="V24" s="11"/>
      <c r="W24" s="11"/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3.6</v>
      </c>
      <c r="D25" s="7">
        <v>3.7</v>
      </c>
      <c r="E25" s="7">
        <v>4.3</v>
      </c>
      <c r="F25" s="7">
        <v>4</v>
      </c>
      <c r="G25" s="7">
        <v>4.4000000000000004</v>
      </c>
      <c r="H25" s="7">
        <v>3.9</v>
      </c>
      <c r="I25" s="7">
        <v>4.2</v>
      </c>
      <c r="J25" s="7">
        <v>4.0999999999999996</v>
      </c>
      <c r="K25" s="7">
        <v>3.9</v>
      </c>
      <c r="L25" s="7">
        <v>3.9</v>
      </c>
      <c r="M25" s="7">
        <v>4.0999999999999996</v>
      </c>
      <c r="N25" s="7">
        <v>4.4000000000000004</v>
      </c>
      <c r="O25" s="7">
        <v>3.3</v>
      </c>
      <c r="P25" s="7">
        <v>4.2</v>
      </c>
      <c r="Q25" s="7">
        <v>5</v>
      </c>
      <c r="R25" s="7">
        <v>4.5</v>
      </c>
      <c r="S25" s="7">
        <v>3.9</v>
      </c>
      <c r="T25" s="7">
        <v>3.9</v>
      </c>
      <c r="U25" s="7">
        <v>4</v>
      </c>
      <c r="V25" s="7"/>
      <c r="W25" s="7"/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103</v>
      </c>
      <c r="D26" s="11">
        <v>102</v>
      </c>
      <c r="E26" s="11">
        <v>101</v>
      </c>
      <c r="F26" s="11">
        <v>101</v>
      </c>
      <c r="G26" s="11">
        <v>102</v>
      </c>
      <c r="H26" s="11">
        <v>102</v>
      </c>
      <c r="I26" s="11">
        <v>102</v>
      </c>
      <c r="J26" s="11">
        <v>103</v>
      </c>
      <c r="K26" s="11">
        <v>103</v>
      </c>
      <c r="L26" s="11">
        <v>101</v>
      </c>
      <c r="M26" s="11">
        <v>101</v>
      </c>
      <c r="N26" s="11">
        <v>101</v>
      </c>
      <c r="O26" s="11">
        <v>101</v>
      </c>
      <c r="P26" s="11">
        <v>102</v>
      </c>
      <c r="Q26" s="11">
        <v>101</v>
      </c>
      <c r="R26" s="11">
        <v>101</v>
      </c>
      <c r="S26" s="11">
        <v>103</v>
      </c>
      <c r="T26" s="11">
        <v>100</v>
      </c>
      <c r="U26" s="11">
        <v>102</v>
      </c>
      <c r="V26" s="11"/>
      <c r="W26" s="11"/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8.6</v>
      </c>
      <c r="D27" s="7">
        <v>8.4</v>
      </c>
      <c r="E27" s="7">
        <v>8.4</v>
      </c>
      <c r="F27" s="7">
        <v>8.5</v>
      </c>
      <c r="G27" s="7">
        <v>9.1</v>
      </c>
      <c r="H27" s="7">
        <v>9.3000000000000007</v>
      </c>
      <c r="I27" s="7">
        <v>8.6999999999999993</v>
      </c>
      <c r="J27" s="7">
        <v>8.8000000000000007</v>
      </c>
      <c r="K27" s="7">
        <v>8.9</v>
      </c>
      <c r="L27" s="7">
        <v>8.8000000000000007</v>
      </c>
      <c r="M27" s="7">
        <v>8.6</v>
      </c>
      <c r="N27" s="7">
        <v>8.9</v>
      </c>
      <c r="O27" s="7">
        <v>9.1999999999999993</v>
      </c>
      <c r="P27" s="7">
        <v>8.6999999999999993</v>
      </c>
      <c r="Q27" s="7">
        <v>8.8000000000000007</v>
      </c>
      <c r="R27" s="7">
        <v>8.9</v>
      </c>
      <c r="S27" s="7">
        <v>8.6999999999999993</v>
      </c>
      <c r="T27" s="7">
        <v>9.3000000000000007</v>
      </c>
      <c r="U27" s="7">
        <v>9.1</v>
      </c>
      <c r="V27" s="7"/>
      <c r="W27" s="7"/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0.1</v>
      </c>
      <c r="D28" s="7">
        <v>1</v>
      </c>
      <c r="E28" s="7">
        <v>0.6</v>
      </c>
      <c r="F28" s="7">
        <v>0.8</v>
      </c>
      <c r="G28" s="7">
        <v>0.3</v>
      </c>
      <c r="H28" s="7">
        <v>0.1</v>
      </c>
      <c r="I28" s="7">
        <v>0.1</v>
      </c>
      <c r="J28" s="7">
        <v>0.4</v>
      </c>
      <c r="K28" s="7">
        <v>0.4</v>
      </c>
      <c r="L28" s="7">
        <v>0.3</v>
      </c>
      <c r="M28" s="7">
        <v>1.1000000000000001</v>
      </c>
      <c r="N28" s="7">
        <v>0.3</v>
      </c>
      <c r="O28" s="7">
        <v>0.2</v>
      </c>
      <c r="P28" s="7">
        <v>0.2</v>
      </c>
      <c r="Q28" s="7">
        <v>0.1</v>
      </c>
      <c r="R28" s="7">
        <v>0.8</v>
      </c>
      <c r="S28" s="7">
        <v>0.1</v>
      </c>
      <c r="T28" s="7">
        <v>0.5</v>
      </c>
      <c r="U28" s="7">
        <v>0.5</v>
      </c>
      <c r="V28" s="7"/>
      <c r="W28" s="7"/>
      <c r="X28" s="7"/>
      <c r="Y28" s="7"/>
      <c r="Z28" s="7"/>
      <c r="AA28" s="26"/>
    </row>
    <row r="29" spans="1:27" s="25" customFormat="1" ht="11.25" customHeight="1" x14ac:dyDescent="0.25">
      <c r="A29" s="48" t="s">
        <v>61</v>
      </c>
      <c r="B29" s="20" t="s">
        <v>60</v>
      </c>
      <c r="C29" s="21"/>
      <c r="D29" s="21"/>
      <c r="E29" s="11">
        <v>443</v>
      </c>
      <c r="F29" s="11"/>
      <c r="G29" s="11">
        <v>457</v>
      </c>
      <c r="H29" s="11">
        <v>428</v>
      </c>
      <c r="I29" s="21">
        <v>427</v>
      </c>
      <c r="J29" s="21">
        <v>441</v>
      </c>
      <c r="K29" s="21">
        <v>446</v>
      </c>
      <c r="L29" s="21">
        <v>493</v>
      </c>
      <c r="M29" s="21">
        <v>470</v>
      </c>
      <c r="N29" s="21">
        <v>482</v>
      </c>
      <c r="O29" s="21"/>
      <c r="P29" s="21">
        <v>489</v>
      </c>
      <c r="Q29" s="21">
        <v>487</v>
      </c>
      <c r="R29" s="21">
        <v>487</v>
      </c>
      <c r="S29" s="21">
        <v>487</v>
      </c>
      <c r="T29" s="21">
        <v>499</v>
      </c>
      <c r="U29" s="21"/>
      <c r="V29" s="21"/>
      <c r="W29" s="21"/>
      <c r="X29" s="21"/>
      <c r="Y29" s="21"/>
      <c r="Z29" s="21"/>
      <c r="AA29" s="45"/>
    </row>
    <row r="30" spans="1:27" s="25" customFormat="1" ht="11.25" customHeight="1" x14ac:dyDescent="0.25">
      <c r="A30" s="48" t="s">
        <v>62</v>
      </c>
      <c r="B30" s="20" t="s">
        <v>63</v>
      </c>
      <c r="C30" s="21"/>
      <c r="D30" s="21"/>
      <c r="E30" s="11">
        <v>1518</v>
      </c>
      <c r="F30" s="11"/>
      <c r="G30" s="11">
        <v>1602</v>
      </c>
      <c r="H30" s="11">
        <v>1539</v>
      </c>
      <c r="I30" s="21">
        <v>1490</v>
      </c>
      <c r="J30" s="21">
        <v>1472</v>
      </c>
      <c r="K30" s="21">
        <v>1481</v>
      </c>
      <c r="L30" s="21">
        <v>1556</v>
      </c>
      <c r="M30" s="21">
        <v>1454</v>
      </c>
      <c r="N30" s="21">
        <v>1596</v>
      </c>
      <c r="O30" s="21"/>
      <c r="P30" s="21">
        <v>1551</v>
      </c>
      <c r="Q30" s="21">
        <v>1579</v>
      </c>
      <c r="R30" s="21">
        <v>1418</v>
      </c>
      <c r="S30" s="21">
        <v>1418</v>
      </c>
      <c r="T30" s="21">
        <v>1569</v>
      </c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64</v>
      </c>
      <c r="B31" s="20" t="s">
        <v>65</v>
      </c>
      <c r="C31" s="21"/>
      <c r="D31" s="21"/>
      <c r="E31" s="11">
        <v>143</v>
      </c>
      <c r="F31" s="11"/>
      <c r="G31" s="11">
        <v>145</v>
      </c>
      <c r="H31" s="11">
        <v>144</v>
      </c>
      <c r="I31" s="21">
        <v>143</v>
      </c>
      <c r="J31" s="21">
        <v>140</v>
      </c>
      <c r="K31" s="21">
        <v>139</v>
      </c>
      <c r="L31" s="21">
        <v>141</v>
      </c>
      <c r="M31" s="21">
        <v>137</v>
      </c>
      <c r="N31" s="21">
        <v>146</v>
      </c>
      <c r="O31" s="21"/>
      <c r="P31" s="21">
        <v>139</v>
      </c>
      <c r="Q31" s="21">
        <v>136</v>
      </c>
      <c r="R31" s="21">
        <v>141</v>
      </c>
      <c r="S31" s="21">
        <v>141</v>
      </c>
      <c r="T31" s="21">
        <v>157</v>
      </c>
      <c r="U31" s="21"/>
      <c r="V31" s="21"/>
      <c r="W31" s="21"/>
      <c r="X31" s="21"/>
      <c r="Y31" s="21"/>
      <c r="Z31" s="21"/>
      <c r="AA31" s="45"/>
    </row>
    <row r="32" spans="1:27" s="23" customFormat="1" ht="11.25" customHeight="1" x14ac:dyDescent="0.25">
      <c r="A32" s="40" t="s">
        <v>59</v>
      </c>
      <c r="B32" s="18"/>
      <c r="C32" s="19">
        <v>2.5</v>
      </c>
      <c r="D32" s="19">
        <v>3.7</v>
      </c>
      <c r="E32" s="7">
        <v>3.9</v>
      </c>
      <c r="F32" s="7">
        <v>3.4</v>
      </c>
      <c r="G32" s="7">
        <v>2.7</v>
      </c>
      <c r="H32" s="7">
        <v>2.4</v>
      </c>
      <c r="I32" s="19">
        <v>2.2999999999999998</v>
      </c>
      <c r="J32" s="19">
        <v>2.2000000000000002</v>
      </c>
      <c r="K32" s="19">
        <v>2.7</v>
      </c>
      <c r="L32" s="19"/>
      <c r="M32" s="19">
        <v>2.4</v>
      </c>
      <c r="N32" s="19">
        <v>4.3</v>
      </c>
      <c r="O32" s="19"/>
      <c r="P32" s="19">
        <v>2.5</v>
      </c>
      <c r="Q32" s="19">
        <v>3.3</v>
      </c>
      <c r="R32" s="19">
        <v>3.3</v>
      </c>
      <c r="S32" s="19">
        <v>5.7</v>
      </c>
      <c r="T32" s="19">
        <v>3.7</v>
      </c>
      <c r="U32" s="19"/>
      <c r="V32" s="19"/>
      <c r="W32" s="19"/>
      <c r="X32" s="19"/>
      <c r="Y32" s="19"/>
      <c r="Z32" s="19"/>
      <c r="AA32" s="31"/>
    </row>
    <row r="33" spans="1:27" s="23" customFormat="1" ht="11.25" customHeight="1" thickBot="1" x14ac:dyDescent="0.3">
      <c r="A33" s="41" t="s">
        <v>56</v>
      </c>
      <c r="B33" s="16" t="s">
        <v>57</v>
      </c>
      <c r="C33" s="17">
        <v>67.8</v>
      </c>
      <c r="D33" s="17">
        <v>66.3</v>
      </c>
      <c r="E33" s="17">
        <v>66.3</v>
      </c>
      <c r="F33" s="17"/>
      <c r="G33" s="17"/>
      <c r="H33" s="17"/>
      <c r="I33" s="17">
        <v>69</v>
      </c>
      <c r="J33" s="17">
        <v>70</v>
      </c>
      <c r="K33" s="17">
        <v>72</v>
      </c>
      <c r="L33" s="17">
        <v>70.5</v>
      </c>
      <c r="M33" s="17"/>
      <c r="N33" s="17">
        <v>70</v>
      </c>
      <c r="O33" s="17"/>
      <c r="P33" s="17"/>
      <c r="Q33" s="17">
        <v>69.5</v>
      </c>
      <c r="R33" s="17"/>
      <c r="S33" s="17"/>
      <c r="T33" s="17">
        <v>71</v>
      </c>
      <c r="U33" s="17"/>
      <c r="V33" s="17"/>
      <c r="W33" s="17"/>
      <c r="X33" s="17"/>
      <c r="Y33" s="17"/>
      <c r="Z33" s="17"/>
      <c r="AA33" s="32"/>
    </row>
    <row r="34" spans="1:27" s="4" customFormat="1" ht="11.25" customHeight="1" x14ac:dyDescent="0.25">
      <c r="A34" s="5"/>
    </row>
    <row r="35" spans="1:27" ht="11.25" customHeight="1" x14ac:dyDescent="0.25">
      <c r="D35" s="42"/>
    </row>
    <row r="36" spans="1:27" ht="11.25" customHeight="1" x14ac:dyDescent="0.25">
      <c r="M36" s="23"/>
      <c r="Q36" s="23"/>
    </row>
    <row r="37" spans="1:27" ht="11.25" customHeight="1" x14ac:dyDescent="0.25">
      <c r="H37" s="23"/>
    </row>
    <row r="41" spans="1:27" ht="11.25" customHeight="1" x14ac:dyDescent="0.25">
      <c r="H41" s="49"/>
    </row>
  </sheetData>
  <phoneticPr fontId="2"/>
  <conditionalFormatting sqref="C2:IW2">
    <cfRule type="cellIs" dxfId="375" priority="3" stopIfTrue="1" operator="lessThan">
      <formula>3.1</formula>
    </cfRule>
    <cfRule type="cellIs" dxfId="374" priority="4" stopIfTrue="1" operator="greaterThan">
      <formula>9.7</formula>
    </cfRule>
  </conditionalFormatting>
  <conditionalFormatting sqref="C3:IW3">
    <cfRule type="cellIs" dxfId="373" priority="1" stopIfTrue="1" operator="lessThan">
      <formula>4.11</formula>
    </cfRule>
    <cfRule type="cellIs" dxfId="372" priority="2" stopIfTrue="1" operator="greaterThan">
      <formula>5.45</formula>
    </cfRule>
  </conditionalFormatting>
  <conditionalFormatting sqref="C4:IW4">
    <cfRule type="cellIs" dxfId="371" priority="28" stopIfTrue="1" operator="lessThan">
      <formula>12.9</formula>
    </cfRule>
    <cfRule type="cellIs" dxfId="370" priority="29" stopIfTrue="1" operator="greaterThan">
      <formula>16.8</formula>
    </cfRule>
  </conditionalFormatting>
  <conditionalFormatting sqref="C5:IW5">
    <cfRule type="cellIs" dxfId="369" priority="32" stopIfTrue="1" operator="lessThan">
      <formula>157</formula>
    </cfRule>
    <cfRule type="cellIs" dxfId="368" priority="33" stopIfTrue="1" operator="greaterThan">
      <formula>342</formula>
    </cfRule>
  </conditionalFormatting>
  <conditionalFormatting sqref="C6:IW6">
    <cfRule type="cellIs" dxfId="367" priority="34" stopIfTrue="1" operator="lessThan">
      <formula>11</formula>
    </cfRule>
    <cfRule type="cellIs" dxfId="366" priority="35" stopIfTrue="1" operator="greaterThan">
      <formula>33</formula>
    </cfRule>
  </conditionalFormatting>
  <conditionalFormatting sqref="C7:IW7">
    <cfRule type="cellIs" dxfId="365" priority="36" stopIfTrue="1" operator="lessThan">
      <formula>8</formula>
    </cfRule>
    <cfRule type="cellIs" dxfId="364" priority="37" stopIfTrue="1" operator="greaterThan">
      <formula>42</formula>
    </cfRule>
  </conditionalFormatting>
  <conditionalFormatting sqref="C8:IW8">
    <cfRule type="cellIs" dxfId="363" priority="38" stopIfTrue="1" operator="lessThan">
      <formula>129</formula>
    </cfRule>
    <cfRule type="cellIs" dxfId="362" priority="39" stopIfTrue="1" operator="greaterThan">
      <formula>241</formula>
    </cfRule>
  </conditionalFormatting>
  <conditionalFormatting sqref="C9:IW9">
    <cfRule type="cellIs" dxfId="361" priority="40" stopIfTrue="1" operator="lessThan">
      <formula>115</formula>
    </cfRule>
    <cfRule type="cellIs" dxfId="360" priority="41" stopIfTrue="1" operator="greaterThan">
      <formula>359</formula>
    </cfRule>
  </conditionalFormatting>
  <conditionalFormatting sqref="C10:IW10">
    <cfRule type="cellIs" dxfId="359" priority="42" stopIfTrue="1" operator="lessThan">
      <formula>9</formula>
    </cfRule>
    <cfRule type="cellIs" dxfId="358" priority="43" stopIfTrue="1" operator="greaterThan">
      <formula>54</formula>
    </cfRule>
  </conditionalFormatting>
  <conditionalFormatting sqref="C11:IW11">
    <cfRule type="cellIs" dxfId="357" priority="44" stopIfTrue="1" operator="lessThan">
      <formula>6.3</formula>
    </cfRule>
    <cfRule type="cellIs" dxfId="356" priority="45" stopIfTrue="1" operator="greaterThan">
      <formula>8.1</formula>
    </cfRule>
  </conditionalFormatting>
  <conditionalFormatting sqref="C12:IW12">
    <cfRule type="cellIs" dxfId="355" priority="46" stopIfTrue="1" operator="lessThan">
      <formula>3.9</formula>
    </cfRule>
    <cfRule type="cellIs" dxfId="354" priority="47" stopIfTrue="1" operator="greaterThan">
      <formula>5.1</formula>
    </cfRule>
  </conditionalFormatting>
  <conditionalFormatting sqref="C13:IW13">
    <cfRule type="cellIs" dxfId="353" priority="60" stopIfTrue="1" operator="lessThan">
      <formula>201</formula>
    </cfRule>
    <cfRule type="cellIs" dxfId="352" priority="61" stopIfTrue="1" operator="greaterThan">
      <formula>436</formula>
    </cfRule>
  </conditionalFormatting>
  <conditionalFormatting sqref="C14:IW14">
    <cfRule type="cellIs" dxfId="351" priority="48" stopIfTrue="1" operator="lessThan">
      <formula>0.3</formula>
    </cfRule>
    <cfRule type="cellIs" dxfId="350" priority="49" stopIfTrue="1" operator="greaterThan">
      <formula>1.3</formula>
    </cfRule>
  </conditionalFormatting>
  <conditionalFormatting sqref="C15:IW15">
    <cfRule type="cellIs" dxfId="349" priority="64" stopIfTrue="1" operator="equal">
      <formula>"0.1&gt;"</formula>
    </cfRule>
    <cfRule type="cellIs" dxfId="348" priority="65" stopIfTrue="1" operator="greaterThan">
      <formula>0.2</formula>
    </cfRule>
  </conditionalFormatting>
  <conditionalFormatting sqref="C16:IW16">
    <cfRule type="cellIs" dxfId="347" priority="50" stopIfTrue="1" operator="lessThan">
      <formula>0.6</formula>
    </cfRule>
    <cfRule type="cellIs" dxfId="346" priority="51" stopIfTrue="1" operator="greaterThan">
      <formula>1.1</formula>
    </cfRule>
  </conditionalFormatting>
  <conditionalFormatting sqref="C17:IW17">
    <cfRule type="cellIs" dxfId="345" priority="52" stopIfTrue="1" operator="lessThan">
      <formula>3.6</formula>
    </cfRule>
    <cfRule type="cellIs" dxfId="344" priority="53" stopIfTrue="1" operator="greaterThan">
      <formula>7.8</formula>
    </cfRule>
  </conditionalFormatting>
  <conditionalFormatting sqref="C18:IW18">
    <cfRule type="cellIs" dxfId="343" priority="54" stopIfTrue="1" operator="lessThan">
      <formula>8</formula>
    </cfRule>
    <cfRule type="cellIs" dxfId="342" priority="55" stopIfTrue="1" operator="greaterThan">
      <formula>22</formula>
    </cfRule>
  </conditionalFormatting>
  <conditionalFormatting sqref="C19:IW19">
    <cfRule type="cellIs" dxfId="341" priority="56" stopIfTrue="1" operator="lessThan">
      <formula>140</formula>
    </cfRule>
    <cfRule type="cellIs" dxfId="340" priority="57" stopIfTrue="1" operator="greaterThan">
      <formula>220</formula>
    </cfRule>
  </conditionalFormatting>
  <conditionalFormatting sqref="C20:IW20">
    <cfRule type="cellIs" dxfId="339" priority="11" stopIfTrue="1" operator="lessThan">
      <formula>44</formula>
    </cfRule>
    <cfRule type="cellIs" dxfId="338" priority="12" stopIfTrue="1" operator="greaterThan">
      <formula>170</formula>
    </cfRule>
  </conditionalFormatting>
  <conditionalFormatting sqref="C21:IW21">
    <cfRule type="cellIs" dxfId="337" priority="9" stopIfTrue="1" operator="lessThan">
      <formula>1</formula>
    </cfRule>
    <cfRule type="cellIs" dxfId="336" priority="10" stopIfTrue="1" operator="greaterThan">
      <formula>11</formula>
    </cfRule>
  </conditionalFormatting>
  <conditionalFormatting sqref="C22:IW22">
    <cfRule type="cellIs" dxfId="335" priority="13" stopIfTrue="1" operator="lessThan">
      <formula>78</formula>
    </cfRule>
    <cfRule type="cellIs" dxfId="334" priority="14" stopIfTrue="1" operator="greaterThan">
      <formula>110</formula>
    </cfRule>
  </conditionalFormatting>
  <conditionalFormatting sqref="C23:IW23">
    <cfRule type="cellIs" dxfId="333" priority="15" stopIfTrue="1" operator="lessThan">
      <formula>36</formula>
    </cfRule>
    <cfRule type="cellIs" dxfId="332" priority="16" stopIfTrue="1" operator="greaterThan">
      <formula>129</formula>
    </cfRule>
  </conditionalFormatting>
  <conditionalFormatting sqref="C24:IW24">
    <cfRule type="cellIs" dxfId="331" priority="17" stopIfTrue="1" operator="lessThan">
      <formula>136</formula>
    </cfRule>
    <cfRule type="cellIs" dxfId="330" priority="18" stopIfTrue="1" operator="greaterThan">
      <formula>144</formula>
    </cfRule>
  </conditionalFormatting>
  <conditionalFormatting sqref="C25:IW25">
    <cfRule type="cellIs" dxfId="329" priority="19" stopIfTrue="1" operator="lessThan">
      <formula>3.6</formula>
    </cfRule>
    <cfRule type="cellIs" dxfId="328" priority="20" stopIfTrue="1" operator="greaterThan">
      <formula>4.8</formula>
    </cfRule>
  </conditionalFormatting>
  <conditionalFormatting sqref="C26:IW26">
    <cfRule type="cellIs" dxfId="327" priority="21" stopIfTrue="1" operator="lessThan">
      <formula>99</formula>
    </cfRule>
    <cfRule type="cellIs" dxfId="326" priority="22" stopIfTrue="1" operator="greaterThan">
      <formula>109</formula>
    </cfRule>
  </conditionalFormatting>
  <conditionalFormatting sqref="C27:IW27">
    <cfRule type="cellIs" dxfId="325" priority="23" stopIfTrue="1" operator="lessThan">
      <formula>8.5</formula>
    </cfRule>
    <cfRule type="cellIs" dxfId="324" priority="24" stopIfTrue="1" operator="greaterThan">
      <formula>9.9</formula>
    </cfRule>
  </conditionalFormatting>
  <conditionalFormatting sqref="C28:IW28">
    <cfRule type="cellIs" dxfId="323" priority="25" stopIfTrue="1" operator="greaterThan">
      <formula>0.2</formula>
    </cfRule>
  </conditionalFormatting>
  <conditionalFormatting sqref="C29:IW29">
    <cfRule type="cellIs" dxfId="322" priority="26" stopIfTrue="1" operator="lessThan">
      <formula>93</formula>
    </cfRule>
    <cfRule type="cellIs" dxfId="321" priority="27" stopIfTrue="1" operator="greaterThan">
      <formula>426</formula>
    </cfRule>
  </conditionalFormatting>
  <conditionalFormatting sqref="C30:IW30">
    <cfRule type="cellIs" dxfId="320" priority="7" stopIfTrue="1" operator="lessThan">
      <formula>826</formula>
    </cfRule>
    <cfRule type="cellIs" dxfId="319" priority="8" stopIfTrue="1" operator="greaterThan">
      <formula>1840</formula>
    </cfRule>
  </conditionalFormatting>
  <conditionalFormatting sqref="C31:IW31">
    <cfRule type="cellIs" dxfId="318" priority="5" stopIfTrue="1" operator="lessThan">
      <formula>27</formula>
    </cfRule>
    <cfRule type="cellIs" dxfId="317" priority="6" stopIfTrue="1" operator="greaterThan">
      <formula>205</formula>
    </cfRule>
  </conditionalFormatting>
  <conditionalFormatting sqref="C33:IW33">
    <cfRule type="cellIs" dxfId="316" priority="62" stopIfTrue="1" operator="lessThan">
      <formula>55</formula>
    </cfRule>
    <cfRule type="cellIs" dxfId="315" priority="63" stopIfTrue="1" operator="greaterThan">
      <formula>65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A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9" width="8.59765625" style="2" customWidth="1"/>
    <col min="10" max="10" width="9.46484375" style="2" bestFit="1" customWidth="1"/>
    <col min="11" max="11" width="8.59765625" style="2" customWidth="1"/>
    <col min="12" max="15" width="8.59765625" style="2"/>
    <col min="16" max="16" width="9.46484375" style="2" bestFit="1" customWidth="1"/>
    <col min="17" max="20" width="8.59765625" style="2"/>
    <col min="21" max="23" width="8.59765625" style="2" customWidth="1"/>
    <col min="24" max="16384" width="8.59765625" style="2"/>
  </cols>
  <sheetData>
    <row r="1" spans="1:27" s="22" customFormat="1" ht="11.25" customHeight="1" x14ac:dyDescent="0.25">
      <c r="A1" s="33"/>
      <c r="B1" s="34" t="s">
        <v>0</v>
      </c>
      <c r="C1" s="44">
        <v>42261</v>
      </c>
      <c r="D1" s="44">
        <v>42262</v>
      </c>
      <c r="E1" s="44">
        <v>42263</v>
      </c>
      <c r="F1" s="44">
        <v>42265</v>
      </c>
      <c r="G1" s="44">
        <v>42268</v>
      </c>
      <c r="H1" s="44">
        <v>42270</v>
      </c>
      <c r="I1" s="44">
        <v>42272</v>
      </c>
      <c r="J1" s="44">
        <v>42275</v>
      </c>
      <c r="K1" s="44">
        <v>42278</v>
      </c>
      <c r="L1" s="44">
        <v>42279</v>
      </c>
      <c r="M1" s="44">
        <v>42282</v>
      </c>
      <c r="N1" s="44">
        <v>42284</v>
      </c>
      <c r="O1" s="44">
        <v>42286</v>
      </c>
      <c r="P1" s="46">
        <v>42303</v>
      </c>
      <c r="Q1" s="46">
        <v>42313</v>
      </c>
      <c r="R1" s="46">
        <v>42345</v>
      </c>
      <c r="S1" s="46"/>
      <c r="T1" s="46"/>
      <c r="U1" s="46"/>
      <c r="V1" s="46"/>
      <c r="W1" s="46"/>
      <c r="X1" s="46"/>
      <c r="Y1" s="46"/>
      <c r="Z1" s="46"/>
      <c r="AA1" s="47"/>
    </row>
    <row r="2" spans="1:27" s="23" customFormat="1" ht="11.25" customHeight="1" x14ac:dyDescent="0.25">
      <c r="A2" s="35" t="s">
        <v>1</v>
      </c>
      <c r="B2" s="6" t="s">
        <v>2</v>
      </c>
      <c r="C2" s="7">
        <v>7.3</v>
      </c>
      <c r="D2" s="7">
        <v>7.17</v>
      </c>
      <c r="E2" s="7">
        <v>5.98</v>
      </c>
      <c r="F2" s="7">
        <v>5.57</v>
      </c>
      <c r="G2" s="7">
        <v>6.1</v>
      </c>
      <c r="H2" s="7">
        <v>5.8</v>
      </c>
      <c r="I2" s="7">
        <v>5.58</v>
      </c>
      <c r="J2" s="7">
        <v>5.83</v>
      </c>
      <c r="K2" s="7">
        <v>6.01</v>
      </c>
      <c r="L2" s="7">
        <v>6.47</v>
      </c>
      <c r="M2" s="7">
        <v>5.96</v>
      </c>
      <c r="N2" s="7">
        <v>5.13</v>
      </c>
      <c r="O2" s="7">
        <v>6.04</v>
      </c>
      <c r="P2" s="7">
        <v>5.57</v>
      </c>
      <c r="Q2" s="7">
        <v>7.15</v>
      </c>
      <c r="R2" s="7">
        <v>3.95</v>
      </c>
      <c r="S2" s="7"/>
      <c r="T2" s="7"/>
      <c r="U2" s="7"/>
      <c r="V2" s="7"/>
      <c r="W2" s="7"/>
      <c r="X2" s="7"/>
      <c r="Y2" s="7"/>
      <c r="Z2" s="7"/>
      <c r="AA2" s="26"/>
    </row>
    <row r="3" spans="1:27" s="24" customFormat="1" ht="11.25" customHeight="1" x14ac:dyDescent="0.25">
      <c r="A3" s="36" t="s">
        <v>3</v>
      </c>
      <c r="B3" s="8" t="s">
        <v>4</v>
      </c>
      <c r="C3" s="9">
        <v>4.4800000000000004</v>
      </c>
      <c r="D3" s="9">
        <v>4.3099999999999996</v>
      </c>
      <c r="E3" s="9">
        <v>4.2300000000000004</v>
      </c>
      <c r="F3" s="9">
        <v>4.2699999999999996</v>
      </c>
      <c r="G3" s="9">
        <v>4.38</v>
      </c>
      <c r="H3" s="9">
        <v>4.22</v>
      </c>
      <c r="I3" s="9">
        <v>4.3</v>
      </c>
      <c r="J3" s="9">
        <v>4.25</v>
      </c>
      <c r="K3" s="9">
        <v>4.3</v>
      </c>
      <c r="L3" s="9">
        <v>4.32</v>
      </c>
      <c r="M3" s="9">
        <v>4.4800000000000004</v>
      </c>
      <c r="N3" s="9">
        <v>4.2</v>
      </c>
      <c r="O3" s="9">
        <v>4.5</v>
      </c>
      <c r="P3" s="9">
        <v>4.43</v>
      </c>
      <c r="Q3" s="9">
        <v>4.68</v>
      </c>
      <c r="R3" s="9">
        <v>4.91</v>
      </c>
      <c r="S3" s="9"/>
      <c r="T3" s="9"/>
      <c r="U3" s="9"/>
      <c r="V3" s="9"/>
      <c r="W3" s="9"/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12</v>
      </c>
      <c r="D4" s="7">
        <v>11.3</v>
      </c>
      <c r="E4" s="7">
        <v>11.1</v>
      </c>
      <c r="F4" s="7">
        <v>11.5</v>
      </c>
      <c r="G4" s="7">
        <v>11.8</v>
      </c>
      <c r="H4" s="7">
        <v>11.5</v>
      </c>
      <c r="I4" s="7">
        <v>11.2</v>
      </c>
      <c r="J4" s="7">
        <v>11.1</v>
      </c>
      <c r="K4" s="7">
        <v>11.2</v>
      </c>
      <c r="L4" s="7">
        <v>11.3</v>
      </c>
      <c r="M4" s="7">
        <v>11.6</v>
      </c>
      <c r="N4" s="7">
        <v>11</v>
      </c>
      <c r="O4" s="7">
        <v>11.6</v>
      </c>
      <c r="P4" s="7">
        <v>11</v>
      </c>
      <c r="Q4" s="7">
        <v>11.5</v>
      </c>
      <c r="R4" s="7">
        <v>11.5</v>
      </c>
      <c r="S4" s="7"/>
      <c r="T4" s="7"/>
      <c r="U4" s="7"/>
      <c r="V4" s="7"/>
      <c r="W4" s="7"/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640</v>
      </c>
      <c r="D5" s="11">
        <v>674</v>
      </c>
      <c r="E5" s="11">
        <v>660</v>
      </c>
      <c r="F5" s="11">
        <v>638</v>
      </c>
      <c r="G5" s="11">
        <v>554</v>
      </c>
      <c r="H5" s="11">
        <v>472</v>
      </c>
      <c r="I5" s="11">
        <v>379</v>
      </c>
      <c r="J5" s="11">
        <v>332</v>
      </c>
      <c r="K5" s="11">
        <v>299</v>
      </c>
      <c r="L5" s="11">
        <v>286</v>
      </c>
      <c r="M5" s="11">
        <v>289</v>
      </c>
      <c r="N5" s="11">
        <v>295</v>
      </c>
      <c r="O5" s="11">
        <v>340</v>
      </c>
      <c r="P5" s="11">
        <v>320</v>
      </c>
      <c r="Q5" s="11">
        <v>355</v>
      </c>
      <c r="R5" s="11">
        <v>328</v>
      </c>
      <c r="S5" s="11"/>
      <c r="T5" s="11"/>
      <c r="U5" s="11"/>
      <c r="V5" s="11"/>
      <c r="W5" s="11"/>
      <c r="X5" s="11"/>
      <c r="Y5" s="11"/>
      <c r="Z5" s="11"/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406</v>
      </c>
      <c r="D6" s="13">
        <v>374</v>
      </c>
      <c r="E6" s="13">
        <v>276</v>
      </c>
      <c r="F6" s="13">
        <v>142</v>
      </c>
      <c r="G6" s="13">
        <v>168</v>
      </c>
      <c r="H6" s="13">
        <v>126</v>
      </c>
      <c r="I6" s="13">
        <v>164</v>
      </c>
      <c r="J6" s="13">
        <v>171</v>
      </c>
      <c r="K6" s="13">
        <v>195</v>
      </c>
      <c r="L6" s="13">
        <v>181</v>
      </c>
      <c r="M6" s="13">
        <v>96</v>
      </c>
      <c r="N6" s="13">
        <v>99</v>
      </c>
      <c r="O6" s="13">
        <v>112</v>
      </c>
      <c r="P6" s="13">
        <v>32</v>
      </c>
      <c r="Q6" s="13">
        <v>29</v>
      </c>
      <c r="R6" s="13">
        <v>30</v>
      </c>
      <c r="S6" s="13"/>
      <c r="T6" s="13"/>
      <c r="U6" s="13"/>
      <c r="V6" s="13"/>
      <c r="W6" s="13"/>
      <c r="X6" s="13"/>
      <c r="Y6" s="13"/>
      <c r="Z6" s="13"/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665</v>
      </c>
      <c r="D7" s="13">
        <v>655</v>
      </c>
      <c r="E7" s="13">
        <v>573</v>
      </c>
      <c r="F7" s="13">
        <v>389</v>
      </c>
      <c r="G7" s="13">
        <v>347</v>
      </c>
      <c r="H7" s="13">
        <v>293</v>
      </c>
      <c r="I7" s="13">
        <v>328</v>
      </c>
      <c r="J7" s="13">
        <v>374</v>
      </c>
      <c r="K7" s="13">
        <v>388</v>
      </c>
      <c r="L7" s="13">
        <v>394</v>
      </c>
      <c r="M7" s="13">
        <v>259</v>
      </c>
      <c r="N7" s="13">
        <v>197</v>
      </c>
      <c r="O7" s="13">
        <v>206</v>
      </c>
      <c r="P7" s="13">
        <v>38</v>
      </c>
      <c r="Q7" s="13">
        <v>25</v>
      </c>
      <c r="R7" s="13">
        <v>24</v>
      </c>
      <c r="S7" s="13"/>
      <c r="T7" s="13"/>
      <c r="U7" s="13"/>
      <c r="V7" s="13"/>
      <c r="W7" s="13"/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342</v>
      </c>
      <c r="D8" s="11">
        <v>278</v>
      </c>
      <c r="E8" s="11">
        <v>210</v>
      </c>
      <c r="F8" s="11">
        <v>149</v>
      </c>
      <c r="G8" s="11">
        <v>210</v>
      </c>
      <c r="H8" s="11">
        <v>151</v>
      </c>
      <c r="I8" s="11">
        <v>164</v>
      </c>
      <c r="J8" s="11">
        <v>154</v>
      </c>
      <c r="K8" s="11">
        <v>192</v>
      </c>
      <c r="L8" s="11">
        <v>160</v>
      </c>
      <c r="M8" s="11">
        <v>150</v>
      </c>
      <c r="N8" s="11">
        <v>132</v>
      </c>
      <c r="O8" s="11">
        <v>141</v>
      </c>
      <c r="P8" s="11">
        <v>112</v>
      </c>
      <c r="Q8" s="11">
        <v>129</v>
      </c>
      <c r="R8" s="11">
        <v>136</v>
      </c>
      <c r="S8" s="11"/>
      <c r="T8" s="11"/>
      <c r="U8" s="11"/>
      <c r="V8" s="11"/>
      <c r="W8" s="11"/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1155</v>
      </c>
      <c r="D9" s="13">
        <v>1127</v>
      </c>
      <c r="E9" s="13">
        <v>985</v>
      </c>
      <c r="F9" s="13">
        <v>883</v>
      </c>
      <c r="G9" s="13">
        <v>809</v>
      </c>
      <c r="H9" s="13">
        <v>683</v>
      </c>
      <c r="I9" s="13">
        <v>657</v>
      </c>
      <c r="J9" s="13">
        <v>593</v>
      </c>
      <c r="K9" s="13">
        <v>562</v>
      </c>
      <c r="L9" s="13">
        <v>578</v>
      </c>
      <c r="M9" s="13">
        <v>633</v>
      </c>
      <c r="N9" s="13">
        <v>639</v>
      </c>
      <c r="O9" s="13">
        <v>639</v>
      </c>
      <c r="P9" s="13">
        <v>416</v>
      </c>
      <c r="Q9" s="13">
        <v>448</v>
      </c>
      <c r="R9" s="13">
        <v>309</v>
      </c>
      <c r="S9" s="13"/>
      <c r="T9" s="13"/>
      <c r="U9" s="13"/>
      <c r="V9" s="13"/>
      <c r="W9" s="13"/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525</v>
      </c>
      <c r="D10" s="13">
        <v>516</v>
      </c>
      <c r="E10" s="13">
        <v>457</v>
      </c>
      <c r="F10" s="13">
        <v>394</v>
      </c>
      <c r="G10" s="13">
        <v>340</v>
      </c>
      <c r="H10" s="13">
        <v>298</v>
      </c>
      <c r="I10" s="13">
        <v>321</v>
      </c>
      <c r="J10" s="13">
        <v>300</v>
      </c>
      <c r="K10" s="13">
        <v>281</v>
      </c>
      <c r="L10" s="13">
        <v>282</v>
      </c>
      <c r="M10" s="13">
        <v>277</v>
      </c>
      <c r="N10" s="13">
        <v>260</v>
      </c>
      <c r="O10" s="13">
        <v>259</v>
      </c>
      <c r="P10" s="13">
        <v>160</v>
      </c>
      <c r="Q10" s="13">
        <v>140</v>
      </c>
      <c r="R10" s="13">
        <v>112</v>
      </c>
      <c r="S10" s="13"/>
      <c r="T10" s="13"/>
      <c r="U10" s="13"/>
      <c r="V10" s="13"/>
      <c r="W10" s="13"/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7.4</v>
      </c>
      <c r="D11" s="7">
        <v>7.3</v>
      </c>
      <c r="E11" s="7">
        <v>7.3</v>
      </c>
      <c r="F11" s="7">
        <v>7.2</v>
      </c>
      <c r="G11" s="7">
        <v>7.9</v>
      </c>
      <c r="H11" s="7">
        <v>7.4</v>
      </c>
      <c r="I11" s="7">
        <v>7</v>
      </c>
      <c r="J11" s="7">
        <v>7.1</v>
      </c>
      <c r="K11" s="7">
        <v>6.8</v>
      </c>
      <c r="L11" s="7">
        <v>7.1</v>
      </c>
      <c r="M11" s="7">
        <v>7.3</v>
      </c>
      <c r="N11" s="7">
        <v>6.7</v>
      </c>
      <c r="O11" s="7">
        <v>7.2</v>
      </c>
      <c r="P11" s="7">
        <v>7.1</v>
      </c>
      <c r="Q11" s="7">
        <v>7.5</v>
      </c>
      <c r="R11" s="7">
        <v>7.8</v>
      </c>
      <c r="S11" s="7"/>
      <c r="T11" s="7"/>
      <c r="U11" s="7"/>
      <c r="V11" s="7"/>
      <c r="W11" s="7"/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3.3</v>
      </c>
      <c r="D12" s="7">
        <v>3.3</v>
      </c>
      <c r="E12" s="7">
        <v>3.3</v>
      </c>
      <c r="F12" s="7">
        <v>3.4</v>
      </c>
      <c r="G12" s="7">
        <v>3.7</v>
      </c>
      <c r="H12" s="7">
        <v>3.6</v>
      </c>
      <c r="I12" s="7">
        <v>3.6</v>
      </c>
      <c r="J12" s="7">
        <v>3.7</v>
      </c>
      <c r="K12" s="7">
        <v>3.6</v>
      </c>
      <c r="L12" s="7">
        <v>3.8</v>
      </c>
      <c r="M12" s="7">
        <v>3.8</v>
      </c>
      <c r="N12" s="7">
        <v>3.5</v>
      </c>
      <c r="O12" s="7">
        <v>3.8</v>
      </c>
      <c r="P12" s="7">
        <v>4</v>
      </c>
      <c r="Q12" s="7">
        <v>4.0999999999999996</v>
      </c>
      <c r="R12" s="7">
        <v>4.3</v>
      </c>
      <c r="S12" s="7"/>
      <c r="T12" s="7"/>
      <c r="U12" s="7"/>
      <c r="V12" s="7"/>
      <c r="W12" s="7"/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166</v>
      </c>
      <c r="D13" s="11">
        <v>163</v>
      </c>
      <c r="E13" s="11">
        <v>166</v>
      </c>
      <c r="F13" s="11">
        <v>172</v>
      </c>
      <c r="G13" s="11"/>
      <c r="H13" s="11"/>
      <c r="I13" s="11">
        <v>181</v>
      </c>
      <c r="J13" s="11">
        <v>185</v>
      </c>
      <c r="K13" s="11">
        <v>180</v>
      </c>
      <c r="L13" s="11">
        <v>187</v>
      </c>
      <c r="M13" s="11">
        <v>189</v>
      </c>
      <c r="N13" s="11">
        <v>178</v>
      </c>
      <c r="O13" s="11">
        <v>195</v>
      </c>
      <c r="P13" s="11">
        <v>215</v>
      </c>
      <c r="Q13" s="11">
        <v>218</v>
      </c>
      <c r="R13" s="11">
        <v>238</v>
      </c>
      <c r="S13" s="11"/>
      <c r="T13" s="11"/>
      <c r="U13" s="11"/>
      <c r="V13" s="11"/>
      <c r="W13" s="11"/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0.9</v>
      </c>
      <c r="D14" s="15">
        <v>1</v>
      </c>
      <c r="E14" s="15">
        <v>0.9</v>
      </c>
      <c r="F14" s="15">
        <v>0.8</v>
      </c>
      <c r="G14" s="15">
        <v>0.9</v>
      </c>
      <c r="H14" s="15">
        <v>0.8</v>
      </c>
      <c r="I14" s="15">
        <v>1.1000000000000001</v>
      </c>
      <c r="J14" s="15">
        <v>0.9</v>
      </c>
      <c r="K14" s="15">
        <v>1</v>
      </c>
      <c r="L14" s="15">
        <v>0.7</v>
      </c>
      <c r="M14" s="15">
        <v>0.7</v>
      </c>
      <c r="N14" s="15">
        <v>0.7</v>
      </c>
      <c r="O14" s="15">
        <v>0.7</v>
      </c>
      <c r="P14" s="15">
        <v>0.5</v>
      </c>
      <c r="Q14" s="15">
        <v>0.4</v>
      </c>
      <c r="R14" s="15">
        <v>0.5</v>
      </c>
      <c r="S14" s="15"/>
      <c r="T14" s="15"/>
      <c r="U14" s="15"/>
      <c r="V14" s="15"/>
      <c r="W14" s="15"/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0.4</v>
      </c>
      <c r="D15" s="15">
        <v>0.4</v>
      </c>
      <c r="E15" s="15">
        <v>0.3</v>
      </c>
      <c r="F15" s="15">
        <v>0.2</v>
      </c>
      <c r="G15" s="15">
        <v>0.3</v>
      </c>
      <c r="H15" s="15">
        <v>0.2</v>
      </c>
      <c r="I15" s="15">
        <v>0.4</v>
      </c>
      <c r="J15" s="15">
        <v>0.3</v>
      </c>
      <c r="K15" s="15">
        <v>0.4</v>
      </c>
      <c r="L15" s="15">
        <v>0.2</v>
      </c>
      <c r="M15" s="15">
        <v>0.2</v>
      </c>
      <c r="N15" s="15">
        <v>0.1</v>
      </c>
      <c r="O15" s="15">
        <v>0.1</v>
      </c>
      <c r="P15" s="15">
        <v>0.1</v>
      </c>
      <c r="Q15" s="15">
        <v>0</v>
      </c>
      <c r="R15" s="15">
        <v>0.1</v>
      </c>
      <c r="S15" s="15"/>
      <c r="T15" s="15"/>
      <c r="U15" s="15"/>
      <c r="V15" s="15"/>
      <c r="W15" s="15"/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0.67</v>
      </c>
      <c r="D16" s="9">
        <v>0.65</v>
      </c>
      <c r="E16" s="9">
        <v>0.66</v>
      </c>
      <c r="F16" s="9">
        <v>0.64</v>
      </c>
      <c r="G16" s="9">
        <v>0.73</v>
      </c>
      <c r="H16" s="9">
        <v>0.7</v>
      </c>
      <c r="I16" s="9">
        <v>0.68</v>
      </c>
      <c r="J16" s="9">
        <v>0.68</v>
      </c>
      <c r="K16" s="9">
        <v>0.69</v>
      </c>
      <c r="L16" s="9">
        <v>0.62</v>
      </c>
      <c r="M16" s="9">
        <v>0.7</v>
      </c>
      <c r="N16" s="9">
        <v>0.69</v>
      </c>
      <c r="O16" s="9">
        <v>0.69</v>
      </c>
      <c r="P16" s="9">
        <v>0.69</v>
      </c>
      <c r="Q16" s="9">
        <v>0.72</v>
      </c>
      <c r="R16" s="9">
        <v>0.69</v>
      </c>
      <c r="S16" s="9"/>
      <c r="T16" s="9"/>
      <c r="U16" s="9"/>
      <c r="V16" s="9"/>
      <c r="W16" s="9"/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4.2</v>
      </c>
      <c r="D17" s="7">
        <v>4.4000000000000004</v>
      </c>
      <c r="E17" s="7">
        <v>4.4000000000000004</v>
      </c>
      <c r="F17" s="7">
        <v>4.4000000000000004</v>
      </c>
      <c r="G17" s="7">
        <v>4.0999999999999996</v>
      </c>
      <c r="H17" s="7">
        <v>3.6</v>
      </c>
      <c r="I17" s="7">
        <v>4.2</v>
      </c>
      <c r="J17" s="7">
        <v>4.5</v>
      </c>
      <c r="K17" s="7">
        <v>4.3</v>
      </c>
      <c r="L17" s="7">
        <v>3.9</v>
      </c>
      <c r="M17" s="7">
        <v>4.4000000000000004</v>
      </c>
      <c r="N17" s="7">
        <v>4</v>
      </c>
      <c r="O17" s="7">
        <v>3.9</v>
      </c>
      <c r="P17" s="7">
        <v>4.4000000000000004</v>
      </c>
      <c r="Q17" s="7">
        <v>5</v>
      </c>
      <c r="R17" s="7">
        <v>4.8</v>
      </c>
      <c r="S17" s="7"/>
      <c r="T17" s="7"/>
      <c r="U17" s="7"/>
      <c r="V17" s="7"/>
      <c r="W17" s="7"/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18</v>
      </c>
      <c r="D18" s="11">
        <v>18</v>
      </c>
      <c r="E18" s="11">
        <v>14</v>
      </c>
      <c r="F18" s="11">
        <v>12</v>
      </c>
      <c r="G18" s="11">
        <v>15</v>
      </c>
      <c r="H18" s="11">
        <v>18</v>
      </c>
      <c r="I18" s="11">
        <v>16</v>
      </c>
      <c r="J18" s="11">
        <v>13</v>
      </c>
      <c r="K18" s="11">
        <v>11</v>
      </c>
      <c r="L18" s="11">
        <v>17</v>
      </c>
      <c r="M18" s="11">
        <v>13</v>
      </c>
      <c r="N18" s="11">
        <v>14</v>
      </c>
      <c r="O18" s="11">
        <v>13</v>
      </c>
      <c r="P18" s="11">
        <v>20</v>
      </c>
      <c r="Q18" s="11">
        <v>15</v>
      </c>
      <c r="R18" s="11">
        <v>19</v>
      </c>
      <c r="S18" s="11"/>
      <c r="T18" s="11"/>
      <c r="U18" s="11"/>
      <c r="V18" s="11"/>
      <c r="W18" s="11"/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138</v>
      </c>
      <c r="D19" s="11">
        <v>141</v>
      </c>
      <c r="E19" s="11">
        <v>137</v>
      </c>
      <c r="F19" s="11">
        <v>143</v>
      </c>
      <c r="G19" s="11">
        <v>152</v>
      </c>
      <c r="H19" s="11">
        <v>145</v>
      </c>
      <c r="I19" s="11">
        <v>155</v>
      </c>
      <c r="J19" s="11">
        <v>160</v>
      </c>
      <c r="K19" s="11">
        <v>166</v>
      </c>
      <c r="L19" s="11">
        <v>170</v>
      </c>
      <c r="M19" s="11">
        <v>172</v>
      </c>
      <c r="N19" s="11">
        <v>158</v>
      </c>
      <c r="O19" s="11">
        <v>187</v>
      </c>
      <c r="P19" s="11">
        <v>199</v>
      </c>
      <c r="Q19" s="11">
        <v>207</v>
      </c>
      <c r="R19" s="11">
        <v>225</v>
      </c>
      <c r="S19" s="11"/>
      <c r="T19" s="11"/>
      <c r="U19" s="11"/>
      <c r="V19" s="11"/>
      <c r="W19" s="11"/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33</v>
      </c>
      <c r="D20" s="11">
        <v>35</v>
      </c>
      <c r="E20" s="11">
        <v>42</v>
      </c>
      <c r="F20" s="11">
        <v>50</v>
      </c>
      <c r="G20" s="11">
        <v>52</v>
      </c>
      <c r="H20" s="11">
        <v>44</v>
      </c>
      <c r="I20" s="11">
        <v>41</v>
      </c>
      <c r="J20" s="11">
        <v>41</v>
      </c>
      <c r="K20" s="11">
        <v>37</v>
      </c>
      <c r="L20" s="11">
        <v>39</v>
      </c>
      <c r="M20" s="11">
        <v>44</v>
      </c>
      <c r="N20" s="11">
        <v>44</v>
      </c>
      <c r="O20" s="11">
        <v>88</v>
      </c>
      <c r="P20" s="11">
        <v>91</v>
      </c>
      <c r="Q20" s="11">
        <v>87</v>
      </c>
      <c r="R20" s="11">
        <v>117</v>
      </c>
      <c r="S20" s="11"/>
      <c r="T20" s="11"/>
      <c r="U20" s="11"/>
      <c r="V20" s="11"/>
      <c r="W20" s="11"/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8</v>
      </c>
      <c r="D21" s="11">
        <v>17</v>
      </c>
      <c r="E21" s="11">
        <v>14</v>
      </c>
      <c r="F21" s="11">
        <v>5</v>
      </c>
      <c r="G21" s="11"/>
      <c r="H21" s="11"/>
      <c r="I21" s="11">
        <v>11</v>
      </c>
      <c r="J21" s="11">
        <v>8</v>
      </c>
      <c r="K21" s="11">
        <v>8</v>
      </c>
      <c r="L21" s="11">
        <v>5</v>
      </c>
      <c r="M21" s="11">
        <v>3</v>
      </c>
      <c r="N21" s="11">
        <v>22</v>
      </c>
      <c r="O21" s="11">
        <v>28</v>
      </c>
      <c r="P21" s="11">
        <v>39</v>
      </c>
      <c r="Q21" s="11">
        <v>43</v>
      </c>
      <c r="R21" s="11">
        <v>34</v>
      </c>
      <c r="S21" s="11"/>
      <c r="T21" s="11"/>
      <c r="U21" s="11"/>
      <c r="V21" s="11"/>
      <c r="W21" s="11"/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74</v>
      </c>
      <c r="D22" s="11">
        <v>82</v>
      </c>
      <c r="E22" s="11">
        <v>78</v>
      </c>
      <c r="F22" s="11">
        <v>85</v>
      </c>
      <c r="G22" s="11">
        <v>85</v>
      </c>
      <c r="H22" s="11">
        <v>86</v>
      </c>
      <c r="I22" s="11">
        <v>77</v>
      </c>
      <c r="J22" s="11">
        <v>71</v>
      </c>
      <c r="K22" s="11">
        <v>74</v>
      </c>
      <c r="L22" s="11">
        <v>74</v>
      </c>
      <c r="M22" s="11">
        <v>72</v>
      </c>
      <c r="N22" s="11">
        <v>74</v>
      </c>
      <c r="O22" s="11">
        <v>70</v>
      </c>
      <c r="P22" s="11">
        <v>95</v>
      </c>
      <c r="Q22" s="11">
        <v>106</v>
      </c>
      <c r="R22" s="11">
        <v>109</v>
      </c>
      <c r="S22" s="11"/>
      <c r="T22" s="11"/>
      <c r="U22" s="11"/>
      <c r="V22" s="11"/>
      <c r="W22" s="11"/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97</v>
      </c>
      <c r="D23" s="11">
        <v>95</v>
      </c>
      <c r="E23" s="11">
        <v>95</v>
      </c>
      <c r="F23" s="11">
        <v>98</v>
      </c>
      <c r="G23" s="11">
        <v>100</v>
      </c>
      <c r="H23" s="11">
        <v>115</v>
      </c>
      <c r="I23" s="11">
        <v>93</v>
      </c>
      <c r="J23" s="11">
        <v>89</v>
      </c>
      <c r="K23" s="11">
        <v>70</v>
      </c>
      <c r="L23" s="11">
        <v>84</v>
      </c>
      <c r="M23" s="11">
        <v>74</v>
      </c>
      <c r="N23" s="11">
        <v>62</v>
      </c>
      <c r="O23" s="11">
        <v>70</v>
      </c>
      <c r="P23" s="11">
        <v>56</v>
      </c>
      <c r="Q23" s="11">
        <v>54</v>
      </c>
      <c r="R23" s="11">
        <v>67</v>
      </c>
      <c r="S23" s="11"/>
      <c r="T23" s="11"/>
      <c r="U23" s="11"/>
      <c r="V23" s="11"/>
      <c r="W23" s="11"/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134</v>
      </c>
      <c r="D24" s="11">
        <v>135</v>
      </c>
      <c r="E24" s="11">
        <v>137</v>
      </c>
      <c r="F24" s="11">
        <v>136</v>
      </c>
      <c r="G24" s="11">
        <v>138</v>
      </c>
      <c r="H24" s="11">
        <v>138</v>
      </c>
      <c r="I24" s="11">
        <v>137</v>
      </c>
      <c r="J24" s="11">
        <v>138</v>
      </c>
      <c r="K24" s="11">
        <v>138</v>
      </c>
      <c r="L24" s="11">
        <v>139</v>
      </c>
      <c r="M24" s="11">
        <v>138</v>
      </c>
      <c r="N24" s="11">
        <v>139</v>
      </c>
      <c r="O24" s="11">
        <v>138</v>
      </c>
      <c r="P24" s="11">
        <v>139</v>
      </c>
      <c r="Q24" s="11">
        <v>140</v>
      </c>
      <c r="R24" s="11">
        <v>138</v>
      </c>
      <c r="S24" s="11"/>
      <c r="T24" s="11"/>
      <c r="U24" s="11"/>
      <c r="V24" s="11"/>
      <c r="W24" s="11"/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4.5</v>
      </c>
      <c r="D25" s="7">
        <v>4.4000000000000004</v>
      </c>
      <c r="E25" s="7">
        <v>4.5</v>
      </c>
      <c r="F25" s="7">
        <v>4.2</v>
      </c>
      <c r="G25" s="7">
        <v>3.7</v>
      </c>
      <c r="H25" s="7">
        <v>3.6</v>
      </c>
      <c r="I25" s="7">
        <v>3.8</v>
      </c>
      <c r="J25" s="7">
        <v>3.7</v>
      </c>
      <c r="K25" s="7">
        <v>4.0999999999999996</v>
      </c>
      <c r="L25" s="7">
        <v>3.9</v>
      </c>
      <c r="M25" s="7">
        <v>3.7</v>
      </c>
      <c r="N25" s="7">
        <v>4</v>
      </c>
      <c r="O25" s="7">
        <v>4.0999999999999996</v>
      </c>
      <c r="P25" s="7">
        <v>3.7</v>
      </c>
      <c r="Q25" s="7">
        <v>3.4</v>
      </c>
      <c r="R25" s="7">
        <v>4.4000000000000004</v>
      </c>
      <c r="S25" s="7"/>
      <c r="T25" s="7"/>
      <c r="U25" s="7"/>
      <c r="V25" s="7"/>
      <c r="W25" s="7"/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98</v>
      </c>
      <c r="D26" s="11">
        <v>101</v>
      </c>
      <c r="E26" s="11">
        <v>101</v>
      </c>
      <c r="F26" s="11">
        <v>100</v>
      </c>
      <c r="G26" s="11">
        <v>101</v>
      </c>
      <c r="H26" s="11">
        <v>103</v>
      </c>
      <c r="I26" s="11">
        <v>102</v>
      </c>
      <c r="J26" s="11">
        <v>102</v>
      </c>
      <c r="K26" s="11">
        <v>102</v>
      </c>
      <c r="L26" s="11">
        <v>103</v>
      </c>
      <c r="M26" s="11">
        <v>100</v>
      </c>
      <c r="N26" s="11">
        <v>103</v>
      </c>
      <c r="O26" s="11">
        <v>102</v>
      </c>
      <c r="P26" s="11">
        <v>103</v>
      </c>
      <c r="Q26" s="11">
        <v>102</v>
      </c>
      <c r="R26" s="11">
        <v>102</v>
      </c>
      <c r="S26" s="11"/>
      <c r="T26" s="11"/>
      <c r="U26" s="11"/>
      <c r="V26" s="11"/>
      <c r="W26" s="11"/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8.8000000000000007</v>
      </c>
      <c r="D27" s="7">
        <v>8.9</v>
      </c>
      <c r="E27" s="7">
        <v>8.6</v>
      </c>
      <c r="F27" s="7">
        <v>8.5</v>
      </c>
      <c r="G27" s="7">
        <v>8.6</v>
      </c>
      <c r="H27" s="7">
        <v>8.4</v>
      </c>
      <c r="I27" s="7">
        <v>8.8000000000000007</v>
      </c>
      <c r="J27" s="7">
        <v>8.6</v>
      </c>
      <c r="K27" s="7">
        <v>8.8000000000000007</v>
      </c>
      <c r="L27" s="7">
        <v>8.6999999999999993</v>
      </c>
      <c r="M27" s="7">
        <v>8.9</v>
      </c>
      <c r="N27" s="7">
        <v>8.6999999999999993</v>
      </c>
      <c r="O27" s="7">
        <v>8.6999999999999993</v>
      </c>
      <c r="P27" s="7">
        <v>8.5</v>
      </c>
      <c r="Q27" s="7">
        <v>8.8000000000000007</v>
      </c>
      <c r="R27" s="7">
        <v>9.3000000000000007</v>
      </c>
      <c r="S27" s="7"/>
      <c r="T27" s="7"/>
      <c r="U27" s="7"/>
      <c r="V27" s="7"/>
      <c r="W27" s="7"/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1.5</v>
      </c>
      <c r="D28" s="7">
        <v>1.2</v>
      </c>
      <c r="E28" s="7">
        <v>0.9</v>
      </c>
      <c r="F28" s="7">
        <v>0.4</v>
      </c>
      <c r="G28" s="7">
        <v>0.1</v>
      </c>
      <c r="H28" s="7">
        <v>0.1</v>
      </c>
      <c r="I28" s="7">
        <v>0.1</v>
      </c>
      <c r="J28" s="7">
        <v>0.1</v>
      </c>
      <c r="K28" s="7">
        <v>0.9</v>
      </c>
      <c r="L28" s="7">
        <v>0.7</v>
      </c>
      <c r="M28" s="7">
        <v>0.5</v>
      </c>
      <c r="N28" s="7">
        <v>0.3</v>
      </c>
      <c r="O28" s="7">
        <v>0.2</v>
      </c>
      <c r="P28" s="7">
        <v>0.1</v>
      </c>
      <c r="Q28" s="7">
        <v>1</v>
      </c>
      <c r="R28" s="7">
        <v>0.1</v>
      </c>
      <c r="S28" s="7"/>
      <c r="T28" s="7"/>
      <c r="U28" s="7"/>
      <c r="V28" s="7"/>
      <c r="W28" s="7"/>
      <c r="X28" s="7"/>
      <c r="Y28" s="7"/>
      <c r="Z28" s="7"/>
      <c r="AA28" s="26"/>
    </row>
    <row r="29" spans="1:27" s="25" customFormat="1" ht="11.25" customHeight="1" x14ac:dyDescent="0.25">
      <c r="A29" s="37" t="s">
        <v>50</v>
      </c>
      <c r="B29" s="10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s="25" customFormat="1" ht="11.25" customHeight="1" x14ac:dyDescent="0.25">
      <c r="A30" s="48" t="s">
        <v>61</v>
      </c>
      <c r="B30" s="20" t="s">
        <v>60</v>
      </c>
      <c r="C30" s="21"/>
      <c r="D30" s="21"/>
      <c r="E30" s="11"/>
      <c r="F30" s="11"/>
      <c r="G30" s="11"/>
      <c r="H30" s="11"/>
      <c r="I30" s="21"/>
      <c r="J30" s="21"/>
      <c r="K30" s="21"/>
      <c r="L30" s="21"/>
      <c r="M30" s="21"/>
      <c r="N30" s="21"/>
      <c r="O30" s="21"/>
      <c r="P30" s="21"/>
      <c r="Q30" s="21">
        <v>444</v>
      </c>
      <c r="R30" s="21">
        <v>454</v>
      </c>
      <c r="S30" s="21"/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62</v>
      </c>
      <c r="B31" s="20" t="s">
        <v>63</v>
      </c>
      <c r="C31" s="21"/>
      <c r="D31" s="21"/>
      <c r="E31" s="11"/>
      <c r="F31" s="11"/>
      <c r="G31" s="11"/>
      <c r="H31" s="11"/>
      <c r="I31" s="21"/>
      <c r="J31" s="21"/>
      <c r="K31" s="21"/>
      <c r="L31" s="21"/>
      <c r="M31" s="21"/>
      <c r="N31" s="21"/>
      <c r="O31" s="21"/>
      <c r="P31" s="21"/>
      <c r="Q31" s="21">
        <v>1595</v>
      </c>
      <c r="R31" s="21">
        <v>1620</v>
      </c>
      <c r="S31" s="21"/>
      <c r="T31" s="21"/>
      <c r="U31" s="21"/>
      <c r="V31" s="21"/>
      <c r="W31" s="21"/>
      <c r="X31" s="21"/>
      <c r="Y31" s="21"/>
      <c r="Z31" s="21"/>
      <c r="AA31" s="45"/>
    </row>
    <row r="32" spans="1:27" s="25" customFormat="1" ht="11.25" customHeight="1" x14ac:dyDescent="0.25">
      <c r="A32" s="48" t="s">
        <v>64</v>
      </c>
      <c r="B32" s="20" t="s">
        <v>65</v>
      </c>
      <c r="C32" s="21"/>
      <c r="D32" s="21"/>
      <c r="E32" s="11"/>
      <c r="F32" s="11"/>
      <c r="G32" s="11"/>
      <c r="H32" s="11"/>
      <c r="I32" s="21"/>
      <c r="J32" s="21"/>
      <c r="K32" s="21"/>
      <c r="L32" s="21"/>
      <c r="M32" s="21"/>
      <c r="N32" s="21"/>
      <c r="O32" s="21"/>
      <c r="P32" s="21"/>
      <c r="Q32" s="21">
        <v>144</v>
      </c>
      <c r="R32" s="21">
        <v>149</v>
      </c>
      <c r="S32" s="21"/>
      <c r="T32" s="21"/>
      <c r="U32" s="21"/>
      <c r="V32" s="21"/>
      <c r="W32" s="21"/>
      <c r="X32" s="21"/>
      <c r="Y32" s="21"/>
      <c r="Z32" s="21"/>
      <c r="AA32" s="45"/>
    </row>
    <row r="33" spans="1:27" s="23" customFormat="1" ht="11.25" customHeight="1" x14ac:dyDescent="0.25">
      <c r="A33" s="40" t="s">
        <v>59</v>
      </c>
      <c r="B33" s="18"/>
      <c r="C33" s="19"/>
      <c r="D33" s="19"/>
      <c r="E33" s="7"/>
      <c r="F33" s="7"/>
      <c r="G33" s="7"/>
      <c r="H33" s="7"/>
      <c r="I33" s="19"/>
      <c r="J33" s="19"/>
      <c r="K33" s="19"/>
      <c r="L33" s="19"/>
      <c r="M33" s="19"/>
      <c r="N33" s="19"/>
      <c r="O33" s="19"/>
      <c r="P33" s="19"/>
      <c r="Q33" s="19">
        <v>3</v>
      </c>
      <c r="R33" s="19">
        <v>2</v>
      </c>
      <c r="S33" s="19"/>
      <c r="T33" s="19"/>
      <c r="U33" s="19"/>
      <c r="V33" s="19"/>
      <c r="W33" s="19"/>
      <c r="X33" s="19"/>
      <c r="Y33" s="19"/>
      <c r="Z33" s="19"/>
      <c r="AA33" s="31"/>
    </row>
    <row r="34" spans="1:27" s="23" customFormat="1" ht="11.25" customHeight="1" thickBot="1" x14ac:dyDescent="0.3">
      <c r="A34" s="41" t="s">
        <v>56</v>
      </c>
      <c r="B34" s="16" t="s">
        <v>57</v>
      </c>
      <c r="C34" s="17">
        <v>61.85</v>
      </c>
      <c r="D34" s="17">
        <v>61.8</v>
      </c>
      <c r="E34" s="17">
        <v>61.85</v>
      </c>
      <c r="F34" s="17">
        <v>62.3</v>
      </c>
      <c r="G34" s="17">
        <v>61.85</v>
      </c>
      <c r="H34" s="17">
        <v>62.1</v>
      </c>
      <c r="I34" s="17">
        <v>62.1</v>
      </c>
      <c r="J34" s="17">
        <v>62.25</v>
      </c>
      <c r="K34" s="17">
        <v>61.95</v>
      </c>
      <c r="L34" s="17">
        <v>62.1</v>
      </c>
      <c r="M34" s="17">
        <v>62.35</v>
      </c>
      <c r="N34" s="17">
        <v>62.5</v>
      </c>
      <c r="O34" s="17">
        <v>62.65</v>
      </c>
      <c r="P34" s="17">
        <v>64.7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2"/>
    </row>
    <row r="35" spans="1:27" s="4" customFormat="1" ht="11.25" customHeight="1" x14ac:dyDescent="0.25">
      <c r="A35" s="5"/>
    </row>
    <row r="36" spans="1:27" ht="11.25" customHeight="1" x14ac:dyDescent="0.25">
      <c r="D36" s="42"/>
    </row>
    <row r="37" spans="1:27" ht="11.25" customHeight="1" x14ac:dyDescent="0.25">
      <c r="M37" s="23"/>
      <c r="Q37" s="23"/>
    </row>
    <row r="38" spans="1:27" ht="11.25" customHeight="1" x14ac:dyDescent="0.25">
      <c r="H38" s="23"/>
    </row>
    <row r="42" spans="1:27" ht="11.25" customHeight="1" x14ac:dyDescent="0.25">
      <c r="H42" s="49"/>
    </row>
  </sheetData>
  <phoneticPr fontId="2"/>
  <conditionalFormatting sqref="C2:IW2">
    <cfRule type="cellIs" dxfId="314" priority="3" stopIfTrue="1" operator="lessThan">
      <formula>3.1</formula>
    </cfRule>
    <cfRule type="cellIs" dxfId="313" priority="4" stopIfTrue="1" operator="greaterThan">
      <formula>9.7</formula>
    </cfRule>
  </conditionalFormatting>
  <conditionalFormatting sqref="C3:IW3">
    <cfRule type="cellIs" dxfId="312" priority="1" stopIfTrue="1" operator="lessThan">
      <formula>4.11</formula>
    </cfRule>
    <cfRule type="cellIs" dxfId="311" priority="2" stopIfTrue="1" operator="greaterThan">
      <formula>5.45</formula>
    </cfRule>
  </conditionalFormatting>
  <conditionalFormatting sqref="C4:IW4">
    <cfRule type="cellIs" dxfId="310" priority="28" stopIfTrue="1" operator="lessThan">
      <formula>12.9</formula>
    </cfRule>
    <cfRule type="cellIs" dxfId="309" priority="29" stopIfTrue="1" operator="greaterThan">
      <formula>16.8</formula>
    </cfRule>
  </conditionalFormatting>
  <conditionalFormatting sqref="C5:IW5">
    <cfRule type="cellIs" dxfId="308" priority="32" stopIfTrue="1" operator="lessThan">
      <formula>157</formula>
    </cfRule>
    <cfRule type="cellIs" dxfId="307" priority="33" stopIfTrue="1" operator="greaterThan">
      <formula>342</formula>
    </cfRule>
  </conditionalFormatting>
  <conditionalFormatting sqref="C6:IW6">
    <cfRule type="cellIs" dxfId="306" priority="34" stopIfTrue="1" operator="lessThan">
      <formula>11</formula>
    </cfRule>
    <cfRule type="cellIs" dxfId="305" priority="35" stopIfTrue="1" operator="greaterThan">
      <formula>33</formula>
    </cfRule>
  </conditionalFormatting>
  <conditionalFormatting sqref="C7:IW7">
    <cfRule type="cellIs" dxfId="304" priority="36" stopIfTrue="1" operator="lessThan">
      <formula>8</formula>
    </cfRule>
    <cfRule type="cellIs" dxfId="303" priority="37" stopIfTrue="1" operator="greaterThan">
      <formula>42</formula>
    </cfRule>
  </conditionalFormatting>
  <conditionalFormatting sqref="C8:IW8">
    <cfRule type="cellIs" dxfId="302" priority="38" stopIfTrue="1" operator="lessThan">
      <formula>129</formula>
    </cfRule>
    <cfRule type="cellIs" dxfId="301" priority="39" stopIfTrue="1" operator="greaterThan">
      <formula>241</formula>
    </cfRule>
  </conditionalFormatting>
  <conditionalFormatting sqref="C9:IW9">
    <cfRule type="cellIs" dxfId="300" priority="40" stopIfTrue="1" operator="lessThan">
      <formula>115</formula>
    </cfRule>
    <cfRule type="cellIs" dxfId="299" priority="41" stopIfTrue="1" operator="greaterThan">
      <formula>359</formula>
    </cfRule>
  </conditionalFormatting>
  <conditionalFormatting sqref="C10:IW10">
    <cfRule type="cellIs" dxfId="298" priority="42" stopIfTrue="1" operator="lessThan">
      <formula>9</formula>
    </cfRule>
    <cfRule type="cellIs" dxfId="297" priority="43" stopIfTrue="1" operator="greaterThan">
      <formula>54</formula>
    </cfRule>
  </conditionalFormatting>
  <conditionalFormatting sqref="C11:IW11">
    <cfRule type="cellIs" dxfId="296" priority="44" stopIfTrue="1" operator="lessThan">
      <formula>6.3</formula>
    </cfRule>
    <cfRule type="cellIs" dxfId="295" priority="45" stopIfTrue="1" operator="greaterThan">
      <formula>8.1</formula>
    </cfRule>
  </conditionalFormatting>
  <conditionalFormatting sqref="C12:IW12">
    <cfRule type="cellIs" dxfId="294" priority="46" stopIfTrue="1" operator="lessThan">
      <formula>3.9</formula>
    </cfRule>
    <cfRule type="cellIs" dxfId="293" priority="47" stopIfTrue="1" operator="greaterThan">
      <formula>5.1</formula>
    </cfRule>
  </conditionalFormatting>
  <conditionalFormatting sqref="C13:IW13">
    <cfRule type="cellIs" dxfId="292" priority="60" stopIfTrue="1" operator="lessThan">
      <formula>201</formula>
    </cfRule>
    <cfRule type="cellIs" dxfId="291" priority="61" stopIfTrue="1" operator="greaterThan">
      <formula>436</formula>
    </cfRule>
  </conditionalFormatting>
  <conditionalFormatting sqref="C14:IW14">
    <cfRule type="cellIs" dxfId="290" priority="48" stopIfTrue="1" operator="lessThan">
      <formula>0.3</formula>
    </cfRule>
    <cfRule type="cellIs" dxfId="289" priority="49" stopIfTrue="1" operator="greaterThan">
      <formula>1.3</formula>
    </cfRule>
  </conditionalFormatting>
  <conditionalFormatting sqref="C15:IW15">
    <cfRule type="cellIs" dxfId="288" priority="64" stopIfTrue="1" operator="equal">
      <formula>"0.1&gt;"</formula>
    </cfRule>
    <cfRule type="cellIs" dxfId="287" priority="65" stopIfTrue="1" operator="greaterThan">
      <formula>0.2</formula>
    </cfRule>
  </conditionalFormatting>
  <conditionalFormatting sqref="C16:IW16">
    <cfRule type="cellIs" dxfId="286" priority="50" stopIfTrue="1" operator="lessThan">
      <formula>0.6</formula>
    </cfRule>
    <cfRule type="cellIs" dxfId="285" priority="51" stopIfTrue="1" operator="greaterThan">
      <formula>1.1</formula>
    </cfRule>
  </conditionalFormatting>
  <conditionalFormatting sqref="C17:IW17">
    <cfRule type="cellIs" dxfId="284" priority="52" stopIfTrue="1" operator="lessThan">
      <formula>3.6</formula>
    </cfRule>
    <cfRule type="cellIs" dxfId="283" priority="53" stopIfTrue="1" operator="greaterThan">
      <formula>7.8</formula>
    </cfRule>
  </conditionalFormatting>
  <conditionalFormatting sqref="C18:IW18">
    <cfRule type="cellIs" dxfId="282" priority="54" stopIfTrue="1" operator="lessThan">
      <formula>8</formula>
    </cfRule>
    <cfRule type="cellIs" dxfId="281" priority="55" stopIfTrue="1" operator="greaterThan">
      <formula>22</formula>
    </cfRule>
  </conditionalFormatting>
  <conditionalFormatting sqref="C19:IW19">
    <cfRule type="cellIs" dxfId="280" priority="56" stopIfTrue="1" operator="lessThan">
      <formula>140</formula>
    </cfRule>
    <cfRule type="cellIs" dxfId="279" priority="57" stopIfTrue="1" operator="greaterThan">
      <formula>220</formula>
    </cfRule>
  </conditionalFormatting>
  <conditionalFormatting sqref="C20:IW20">
    <cfRule type="cellIs" dxfId="278" priority="11" stopIfTrue="1" operator="lessThan">
      <formula>44</formula>
    </cfRule>
    <cfRule type="cellIs" dxfId="277" priority="12" stopIfTrue="1" operator="greaterThan">
      <formula>170</formula>
    </cfRule>
  </conditionalFormatting>
  <conditionalFormatting sqref="C21:IW21">
    <cfRule type="cellIs" dxfId="276" priority="9" stopIfTrue="1" operator="lessThan">
      <formula>1</formula>
    </cfRule>
    <cfRule type="cellIs" dxfId="275" priority="10" stopIfTrue="1" operator="greaterThan">
      <formula>11</formula>
    </cfRule>
  </conditionalFormatting>
  <conditionalFormatting sqref="C22:IW22">
    <cfRule type="cellIs" dxfId="274" priority="13" stopIfTrue="1" operator="lessThan">
      <formula>78</formula>
    </cfRule>
    <cfRule type="cellIs" dxfId="273" priority="14" stopIfTrue="1" operator="greaterThan">
      <formula>110</formula>
    </cfRule>
  </conditionalFormatting>
  <conditionalFormatting sqref="C23:IW23">
    <cfRule type="cellIs" dxfId="272" priority="15" stopIfTrue="1" operator="lessThan">
      <formula>36</formula>
    </cfRule>
    <cfRule type="cellIs" dxfId="271" priority="16" stopIfTrue="1" operator="greaterThan">
      <formula>129</formula>
    </cfRule>
  </conditionalFormatting>
  <conditionalFormatting sqref="C24:IW24">
    <cfRule type="cellIs" dxfId="270" priority="17" stopIfTrue="1" operator="lessThan">
      <formula>136</formula>
    </cfRule>
    <cfRule type="cellIs" dxfId="269" priority="18" stopIfTrue="1" operator="greaterThan">
      <formula>144</formula>
    </cfRule>
  </conditionalFormatting>
  <conditionalFormatting sqref="C25:IW25">
    <cfRule type="cellIs" dxfId="268" priority="19" stopIfTrue="1" operator="lessThan">
      <formula>3.6</formula>
    </cfRule>
    <cfRule type="cellIs" dxfId="267" priority="20" stopIfTrue="1" operator="greaterThan">
      <formula>4.8</formula>
    </cfRule>
  </conditionalFormatting>
  <conditionalFormatting sqref="C26:IW26">
    <cfRule type="cellIs" dxfId="266" priority="21" stopIfTrue="1" operator="lessThan">
      <formula>99</formula>
    </cfRule>
    <cfRule type="cellIs" dxfId="265" priority="22" stopIfTrue="1" operator="greaterThan">
      <formula>109</formula>
    </cfRule>
  </conditionalFormatting>
  <conditionalFormatting sqref="C27:IW27">
    <cfRule type="cellIs" dxfId="264" priority="23" stopIfTrue="1" operator="lessThan">
      <formula>8.5</formula>
    </cfRule>
    <cfRule type="cellIs" dxfId="263" priority="24" stopIfTrue="1" operator="greaterThan">
      <formula>9.9</formula>
    </cfRule>
  </conditionalFormatting>
  <conditionalFormatting sqref="C28:IW28">
    <cfRule type="cellIs" dxfId="262" priority="25" stopIfTrue="1" operator="greaterThan">
      <formula>0.2</formula>
    </cfRule>
  </conditionalFormatting>
  <conditionalFormatting sqref="C30:IW30">
    <cfRule type="cellIs" dxfId="261" priority="26" stopIfTrue="1" operator="lessThan">
      <formula>93</formula>
    </cfRule>
    <cfRule type="cellIs" dxfId="260" priority="27" stopIfTrue="1" operator="greaterThan">
      <formula>426</formula>
    </cfRule>
  </conditionalFormatting>
  <conditionalFormatting sqref="C31:IW31">
    <cfRule type="cellIs" dxfId="259" priority="7" stopIfTrue="1" operator="lessThan">
      <formula>826</formula>
    </cfRule>
    <cfRule type="cellIs" dxfId="258" priority="8" stopIfTrue="1" operator="greaterThan">
      <formula>1840</formula>
    </cfRule>
  </conditionalFormatting>
  <conditionalFormatting sqref="C32:IW32">
    <cfRule type="cellIs" dxfId="257" priority="5" stopIfTrue="1" operator="lessThan">
      <formula>27</formula>
    </cfRule>
    <cfRule type="cellIs" dxfId="256" priority="6" stopIfTrue="1" operator="greaterThan">
      <formula>205</formula>
    </cfRule>
  </conditionalFormatting>
  <conditionalFormatting sqref="C34:IW34">
    <cfRule type="cellIs" dxfId="255" priority="62" stopIfTrue="1" operator="lessThan">
      <formula>55</formula>
    </cfRule>
    <cfRule type="cellIs" dxfId="254" priority="63" stopIfTrue="1" operator="greaterThan">
      <formula>65</formula>
    </cfRule>
  </conditionalFormatting>
  <conditionalFormatting sqref="E29:H29">
    <cfRule type="cellIs" dxfId="253" priority="131" stopIfTrue="1" operator="lessThan">
      <formula>20</formula>
    </cfRule>
    <cfRule type="cellIs" dxfId="252" priority="132" stopIfTrue="1" operator="greaterThan">
      <formula>60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AA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ColWidth="8.59765625" defaultRowHeight="11.25" customHeight="1" outlineLevelCol="1" x14ac:dyDescent="0.25"/>
  <cols>
    <col min="1" max="1" width="8.59765625" style="3" customWidth="1"/>
    <col min="2" max="2" width="14.86328125" style="1" hidden="1" customWidth="1" outlineLevel="1"/>
    <col min="3" max="3" width="8.59765625" style="2" collapsed="1"/>
    <col min="4" max="7" width="8.59765625" style="2"/>
    <col min="8" max="9" width="8.59765625" style="2" customWidth="1"/>
    <col min="10" max="10" width="9.46484375" style="2" bestFit="1" customWidth="1"/>
    <col min="11" max="11" width="8.59765625" style="2" customWidth="1"/>
    <col min="12" max="20" width="8.59765625" style="2"/>
    <col min="21" max="23" width="8.59765625" style="2" customWidth="1"/>
    <col min="24" max="16384" width="8.59765625" style="2"/>
  </cols>
  <sheetData>
    <row r="1" spans="1:27" s="22" customFormat="1" ht="11.25" customHeight="1" x14ac:dyDescent="0.25">
      <c r="A1" s="33"/>
      <c r="B1" s="34" t="s">
        <v>0</v>
      </c>
      <c r="C1" s="44">
        <v>42226</v>
      </c>
      <c r="D1" s="44">
        <v>42228</v>
      </c>
      <c r="E1" s="44">
        <v>42230</v>
      </c>
      <c r="F1" s="44">
        <v>42233</v>
      </c>
      <c r="G1" s="44">
        <v>42236</v>
      </c>
      <c r="H1" s="44">
        <v>42240</v>
      </c>
      <c r="I1" s="44">
        <v>42243</v>
      </c>
      <c r="J1" s="44">
        <v>42247</v>
      </c>
      <c r="K1" s="50">
        <v>42249</v>
      </c>
      <c r="L1" s="44">
        <v>42250</v>
      </c>
      <c r="M1" s="44">
        <v>42251</v>
      </c>
      <c r="N1" s="44">
        <v>42252</v>
      </c>
      <c r="O1" s="44">
        <v>42254</v>
      </c>
      <c r="P1" s="44">
        <v>42256</v>
      </c>
      <c r="Q1" s="44">
        <v>42258</v>
      </c>
      <c r="R1" s="44">
        <v>42261</v>
      </c>
      <c r="S1" s="44"/>
      <c r="T1" s="44"/>
      <c r="U1" s="46"/>
      <c r="V1" s="46"/>
      <c r="W1" s="46"/>
      <c r="X1" s="46"/>
      <c r="Y1" s="46"/>
      <c r="Z1" s="46"/>
      <c r="AA1" s="47"/>
    </row>
    <row r="2" spans="1:27" s="23" customFormat="1" ht="11.25" customHeight="1" x14ac:dyDescent="0.25">
      <c r="A2" s="35" t="s">
        <v>1</v>
      </c>
      <c r="B2" s="6" t="s">
        <v>2</v>
      </c>
      <c r="C2" s="7">
        <v>5.49</v>
      </c>
      <c r="D2" s="7">
        <v>4.54</v>
      </c>
      <c r="E2" s="7">
        <v>6.43</v>
      </c>
      <c r="F2" s="7">
        <v>5.95</v>
      </c>
      <c r="G2" s="7">
        <v>6.55</v>
      </c>
      <c r="H2" s="7">
        <v>6.7</v>
      </c>
      <c r="I2" s="7">
        <v>5.64</v>
      </c>
      <c r="J2" s="7">
        <v>5.75</v>
      </c>
      <c r="K2" s="7">
        <v>21.8</v>
      </c>
      <c r="L2" s="7">
        <v>18.760000000000002</v>
      </c>
      <c r="M2" s="7">
        <v>12.68</v>
      </c>
      <c r="N2" s="7">
        <v>10</v>
      </c>
      <c r="O2" s="7">
        <v>8.1999999999999993</v>
      </c>
      <c r="P2" s="7">
        <v>5.56</v>
      </c>
      <c r="Q2" s="7">
        <v>6.89</v>
      </c>
      <c r="R2" s="7">
        <v>7.3</v>
      </c>
      <c r="S2" s="7"/>
      <c r="T2" s="7"/>
      <c r="U2" s="7"/>
      <c r="V2" s="7"/>
      <c r="W2" s="7"/>
      <c r="X2" s="7"/>
      <c r="Y2" s="7"/>
      <c r="Z2" s="7"/>
      <c r="AA2" s="26"/>
    </row>
    <row r="3" spans="1:27" s="24" customFormat="1" ht="11.25" customHeight="1" x14ac:dyDescent="0.25">
      <c r="A3" s="36" t="s">
        <v>3</v>
      </c>
      <c r="B3" s="8" t="s">
        <v>4</v>
      </c>
      <c r="C3" s="9">
        <v>4.88</v>
      </c>
      <c r="D3" s="9">
        <v>4.7</v>
      </c>
      <c r="E3" s="9">
        <v>4.72</v>
      </c>
      <c r="F3" s="9">
        <v>4.47</v>
      </c>
      <c r="G3" s="9">
        <v>4.6100000000000003</v>
      </c>
      <c r="H3" s="9">
        <v>4.33</v>
      </c>
      <c r="I3" s="9">
        <v>4.66</v>
      </c>
      <c r="J3" s="9">
        <v>4.55</v>
      </c>
      <c r="K3" s="9">
        <v>4.3499999999999996</v>
      </c>
      <c r="L3" s="9">
        <v>4.08</v>
      </c>
      <c r="M3" s="9">
        <v>3.94</v>
      </c>
      <c r="N3" s="9">
        <v>3.57</v>
      </c>
      <c r="O3" s="9">
        <v>3.74</v>
      </c>
      <c r="P3" s="9">
        <v>4.3499999999999996</v>
      </c>
      <c r="Q3" s="9">
        <v>4.51</v>
      </c>
      <c r="R3" s="9">
        <v>4.4800000000000004</v>
      </c>
      <c r="S3" s="9"/>
      <c r="T3" s="9"/>
      <c r="U3" s="9"/>
      <c r="V3" s="9"/>
      <c r="W3" s="9"/>
      <c r="X3" s="9"/>
      <c r="Y3" s="9"/>
      <c r="Z3" s="9"/>
      <c r="AA3" s="27"/>
    </row>
    <row r="4" spans="1:27" s="23" customFormat="1" ht="11.25" customHeight="1" x14ac:dyDescent="0.25">
      <c r="A4" s="35" t="s">
        <v>5</v>
      </c>
      <c r="B4" s="6" t="s">
        <v>6</v>
      </c>
      <c r="C4" s="7">
        <v>13.1</v>
      </c>
      <c r="D4" s="7">
        <v>12.7</v>
      </c>
      <c r="E4" s="7">
        <v>12.5</v>
      </c>
      <c r="F4" s="7">
        <v>11.9</v>
      </c>
      <c r="G4" s="7">
        <v>12.4</v>
      </c>
      <c r="H4" s="7">
        <v>11.6</v>
      </c>
      <c r="I4" s="7">
        <v>12.3</v>
      </c>
      <c r="J4" s="7">
        <v>11.9</v>
      </c>
      <c r="K4" s="7">
        <v>11.4</v>
      </c>
      <c r="L4" s="7">
        <v>10.8</v>
      </c>
      <c r="M4" s="7">
        <v>10.4</v>
      </c>
      <c r="N4" s="7">
        <v>9.8000000000000007</v>
      </c>
      <c r="O4" s="7">
        <v>10</v>
      </c>
      <c r="P4" s="7">
        <v>11.6</v>
      </c>
      <c r="Q4" s="7">
        <v>11.9</v>
      </c>
      <c r="R4" s="7">
        <v>12</v>
      </c>
      <c r="S4" s="7"/>
      <c r="T4" s="7"/>
      <c r="U4" s="7"/>
      <c r="V4" s="7"/>
      <c r="W4" s="7"/>
      <c r="X4" s="7"/>
      <c r="Y4" s="7"/>
      <c r="Z4" s="7"/>
      <c r="AA4" s="26"/>
    </row>
    <row r="5" spans="1:27" s="25" customFormat="1" ht="11.25" customHeight="1" x14ac:dyDescent="0.25">
      <c r="A5" s="37" t="s">
        <v>7</v>
      </c>
      <c r="B5" s="10" t="s">
        <v>8</v>
      </c>
      <c r="C5" s="11">
        <v>349</v>
      </c>
      <c r="D5" s="11">
        <v>333</v>
      </c>
      <c r="E5" s="11">
        <v>312</v>
      </c>
      <c r="F5" s="11">
        <v>292</v>
      </c>
      <c r="G5" s="11">
        <v>269</v>
      </c>
      <c r="H5" s="11">
        <v>258</v>
      </c>
      <c r="I5" s="11">
        <v>261</v>
      </c>
      <c r="J5" s="11">
        <v>291</v>
      </c>
      <c r="K5" s="11">
        <v>252</v>
      </c>
      <c r="L5" s="11">
        <v>208</v>
      </c>
      <c r="M5" s="11">
        <v>187</v>
      </c>
      <c r="N5" s="11">
        <v>193</v>
      </c>
      <c r="O5" s="11">
        <v>217</v>
      </c>
      <c r="P5" s="11">
        <v>365</v>
      </c>
      <c r="Q5" s="11">
        <v>485</v>
      </c>
      <c r="R5" s="11">
        <v>640</v>
      </c>
      <c r="S5" s="11"/>
      <c r="T5" s="11"/>
      <c r="U5" s="11"/>
      <c r="V5" s="11"/>
      <c r="W5" s="11"/>
      <c r="X5" s="11"/>
      <c r="Y5" s="11"/>
      <c r="Z5" s="11"/>
      <c r="AA5" s="28"/>
    </row>
    <row r="6" spans="1:27" s="25" customFormat="1" ht="11.25" customHeight="1" x14ac:dyDescent="0.25">
      <c r="A6" s="38" t="s">
        <v>9</v>
      </c>
      <c r="B6" s="12" t="s">
        <v>10</v>
      </c>
      <c r="C6" s="13">
        <v>294</v>
      </c>
      <c r="D6" s="13">
        <v>293</v>
      </c>
      <c r="E6" s="13">
        <v>252</v>
      </c>
      <c r="F6" s="13">
        <v>266</v>
      </c>
      <c r="G6" s="13">
        <v>182</v>
      </c>
      <c r="H6" s="13">
        <v>207</v>
      </c>
      <c r="I6" s="13">
        <v>181</v>
      </c>
      <c r="J6" s="13">
        <v>248</v>
      </c>
      <c r="K6" s="13">
        <v>173</v>
      </c>
      <c r="L6" s="13">
        <v>87</v>
      </c>
      <c r="M6" s="13">
        <v>48</v>
      </c>
      <c r="N6" s="13">
        <v>37</v>
      </c>
      <c r="O6" s="13">
        <v>38</v>
      </c>
      <c r="P6" s="13">
        <v>55</v>
      </c>
      <c r="Q6" s="13">
        <v>215</v>
      </c>
      <c r="R6" s="13">
        <v>406</v>
      </c>
      <c r="S6" s="13"/>
      <c r="T6" s="13"/>
      <c r="U6" s="13"/>
      <c r="V6" s="13"/>
      <c r="W6" s="13"/>
      <c r="X6" s="13"/>
      <c r="Y6" s="13"/>
      <c r="Z6" s="13"/>
      <c r="AA6" s="29"/>
    </row>
    <row r="7" spans="1:27" s="25" customFormat="1" ht="11.25" customHeight="1" x14ac:dyDescent="0.25">
      <c r="A7" s="38" t="s">
        <v>11</v>
      </c>
      <c r="B7" s="12" t="s">
        <v>12</v>
      </c>
      <c r="C7" s="13">
        <v>701</v>
      </c>
      <c r="D7" s="13">
        <v>652</v>
      </c>
      <c r="E7" s="13">
        <v>583</v>
      </c>
      <c r="F7" s="13">
        <v>556</v>
      </c>
      <c r="G7" s="13">
        <v>446</v>
      </c>
      <c r="H7" s="13">
        <v>444</v>
      </c>
      <c r="I7" s="13">
        <v>413</v>
      </c>
      <c r="J7" s="13">
        <v>499</v>
      </c>
      <c r="K7" s="13">
        <v>307</v>
      </c>
      <c r="L7" s="13">
        <v>212</v>
      </c>
      <c r="M7" s="13">
        <v>148</v>
      </c>
      <c r="N7" s="13">
        <v>110</v>
      </c>
      <c r="O7" s="13">
        <v>90</v>
      </c>
      <c r="P7" s="13">
        <v>88</v>
      </c>
      <c r="Q7" s="13">
        <v>243</v>
      </c>
      <c r="R7" s="13">
        <v>665</v>
      </c>
      <c r="S7" s="13"/>
      <c r="T7" s="13"/>
      <c r="U7" s="13"/>
      <c r="V7" s="13"/>
      <c r="W7" s="13"/>
      <c r="X7" s="13"/>
      <c r="Y7" s="13"/>
      <c r="Z7" s="13"/>
      <c r="AA7" s="29"/>
    </row>
    <row r="8" spans="1:27" s="25" customFormat="1" ht="11.25" customHeight="1" x14ac:dyDescent="0.25">
      <c r="A8" s="37" t="s">
        <v>13</v>
      </c>
      <c r="B8" s="10" t="s">
        <v>14</v>
      </c>
      <c r="C8" s="11">
        <v>214</v>
      </c>
      <c r="D8" s="11">
        <v>218</v>
      </c>
      <c r="E8" s="11">
        <v>208</v>
      </c>
      <c r="F8" s="11">
        <v>242</v>
      </c>
      <c r="G8" s="11">
        <v>185</v>
      </c>
      <c r="H8" s="11">
        <v>200</v>
      </c>
      <c r="I8" s="11">
        <v>183</v>
      </c>
      <c r="J8" s="11">
        <v>225</v>
      </c>
      <c r="K8" s="11">
        <v>197</v>
      </c>
      <c r="L8" s="11">
        <v>159</v>
      </c>
      <c r="M8" s="11">
        <v>138</v>
      </c>
      <c r="N8" s="11">
        <v>130</v>
      </c>
      <c r="O8" s="11">
        <v>154</v>
      </c>
      <c r="P8" s="11">
        <v>158</v>
      </c>
      <c r="Q8" s="11">
        <v>266</v>
      </c>
      <c r="R8" s="11">
        <v>342</v>
      </c>
      <c r="S8" s="11"/>
      <c r="T8" s="11"/>
      <c r="U8" s="11"/>
      <c r="V8" s="11"/>
      <c r="W8" s="11"/>
      <c r="X8" s="11"/>
      <c r="Y8" s="11"/>
      <c r="Z8" s="11"/>
      <c r="AA8" s="28"/>
    </row>
    <row r="9" spans="1:27" s="25" customFormat="1" ht="11.25" customHeight="1" x14ac:dyDescent="0.25">
      <c r="A9" s="38" t="s">
        <v>15</v>
      </c>
      <c r="B9" s="12" t="s">
        <v>16</v>
      </c>
      <c r="C9" s="13">
        <v>626</v>
      </c>
      <c r="D9" s="13">
        <v>605</v>
      </c>
      <c r="E9" s="13">
        <v>586</v>
      </c>
      <c r="F9" s="13">
        <v>523</v>
      </c>
      <c r="G9" s="13">
        <v>528</v>
      </c>
      <c r="H9" s="13">
        <v>446</v>
      </c>
      <c r="I9" s="13">
        <v>479</v>
      </c>
      <c r="J9" s="13">
        <v>488</v>
      </c>
      <c r="K9" s="13">
        <v>325</v>
      </c>
      <c r="L9" s="13">
        <v>329</v>
      </c>
      <c r="M9" s="13">
        <v>292</v>
      </c>
      <c r="N9" s="13">
        <v>259</v>
      </c>
      <c r="O9" s="13">
        <v>335</v>
      </c>
      <c r="P9" s="13">
        <v>812</v>
      </c>
      <c r="Q9" s="13">
        <v>1464</v>
      </c>
      <c r="R9" s="13">
        <v>1155</v>
      </c>
      <c r="S9" s="13"/>
      <c r="T9" s="13"/>
      <c r="U9" s="13"/>
      <c r="V9" s="13"/>
      <c r="W9" s="13"/>
      <c r="X9" s="13"/>
      <c r="Y9" s="13"/>
      <c r="Z9" s="13"/>
      <c r="AA9" s="29"/>
    </row>
    <row r="10" spans="1:27" s="25" customFormat="1" ht="11.25" customHeight="1" x14ac:dyDescent="0.25">
      <c r="A10" s="38" t="s">
        <v>17</v>
      </c>
      <c r="B10" s="12" t="s">
        <v>18</v>
      </c>
      <c r="C10" s="13">
        <v>338</v>
      </c>
      <c r="D10" s="13">
        <v>335</v>
      </c>
      <c r="E10" s="13">
        <v>331</v>
      </c>
      <c r="F10" s="13">
        <v>280</v>
      </c>
      <c r="G10" s="13">
        <v>305</v>
      </c>
      <c r="H10" s="13">
        <v>253</v>
      </c>
      <c r="I10" s="13">
        <v>271</v>
      </c>
      <c r="J10" s="13">
        <v>273</v>
      </c>
      <c r="K10" s="13">
        <v>201</v>
      </c>
      <c r="L10" s="13">
        <v>168</v>
      </c>
      <c r="M10" s="13">
        <v>136</v>
      </c>
      <c r="N10" s="13">
        <v>93</v>
      </c>
      <c r="O10" s="13">
        <v>132</v>
      </c>
      <c r="P10" s="13">
        <v>351</v>
      </c>
      <c r="Q10" s="13">
        <v>696</v>
      </c>
      <c r="R10" s="13">
        <v>525</v>
      </c>
      <c r="S10" s="13"/>
      <c r="T10" s="13"/>
      <c r="U10" s="13"/>
      <c r="V10" s="13"/>
      <c r="W10" s="13"/>
      <c r="X10" s="13"/>
      <c r="Y10" s="13"/>
      <c r="Z10" s="13"/>
      <c r="AA10" s="29"/>
    </row>
    <row r="11" spans="1:27" s="23" customFormat="1" ht="11.25" customHeight="1" x14ac:dyDescent="0.25">
      <c r="A11" s="35" t="s">
        <v>19</v>
      </c>
      <c r="B11" s="6" t="s">
        <v>20</v>
      </c>
      <c r="C11" s="7">
        <v>7.1</v>
      </c>
      <c r="D11" s="7">
        <v>7.1</v>
      </c>
      <c r="E11" s="7">
        <v>7.2</v>
      </c>
      <c r="F11" s="7">
        <v>6.9</v>
      </c>
      <c r="G11" s="7">
        <v>7.1</v>
      </c>
      <c r="H11" s="7">
        <v>6.3</v>
      </c>
      <c r="I11" s="7">
        <v>6.9</v>
      </c>
      <c r="J11" s="7">
        <v>7.5</v>
      </c>
      <c r="K11" s="7">
        <v>5</v>
      </c>
      <c r="L11" s="7">
        <v>5.3</v>
      </c>
      <c r="M11" s="7">
        <v>5.3</v>
      </c>
      <c r="N11" s="7">
        <v>5.7</v>
      </c>
      <c r="O11" s="7">
        <v>6.1</v>
      </c>
      <c r="P11" s="7">
        <v>7.1</v>
      </c>
      <c r="Q11" s="7">
        <v>7.3</v>
      </c>
      <c r="R11" s="7">
        <v>7.4</v>
      </c>
      <c r="S11" s="7"/>
      <c r="T11" s="7"/>
      <c r="U11" s="7"/>
      <c r="V11" s="7"/>
      <c r="W11" s="7"/>
      <c r="X11" s="7"/>
      <c r="Y11" s="7"/>
      <c r="Z11" s="7"/>
      <c r="AA11" s="26"/>
    </row>
    <row r="12" spans="1:27" s="23" customFormat="1" ht="11.25" customHeight="1" x14ac:dyDescent="0.25">
      <c r="A12" s="35" t="s">
        <v>21</v>
      </c>
      <c r="B12" s="6" t="s">
        <v>22</v>
      </c>
      <c r="C12" s="7">
        <v>3.8</v>
      </c>
      <c r="D12" s="7">
        <v>3.8</v>
      </c>
      <c r="E12" s="7">
        <v>3.8</v>
      </c>
      <c r="F12" s="7">
        <v>3.8</v>
      </c>
      <c r="G12" s="7">
        <v>3.9</v>
      </c>
      <c r="H12" s="7">
        <v>3.5</v>
      </c>
      <c r="I12" s="7">
        <v>3.7</v>
      </c>
      <c r="J12" s="7">
        <v>4.0999999999999996</v>
      </c>
      <c r="K12" s="7">
        <v>2.7</v>
      </c>
      <c r="L12" s="7">
        <v>2.6</v>
      </c>
      <c r="M12" s="7">
        <v>2.6</v>
      </c>
      <c r="N12" s="7">
        <v>2.6</v>
      </c>
      <c r="O12" s="7">
        <v>2.8</v>
      </c>
      <c r="P12" s="7">
        <v>3.1</v>
      </c>
      <c r="Q12" s="7">
        <v>3.2</v>
      </c>
      <c r="R12" s="7">
        <v>3.3</v>
      </c>
      <c r="S12" s="7"/>
      <c r="T12" s="7"/>
      <c r="U12" s="7"/>
      <c r="V12" s="7"/>
      <c r="W12" s="7"/>
      <c r="X12" s="7"/>
      <c r="Y12" s="7"/>
      <c r="Z12" s="7"/>
      <c r="AA12" s="26"/>
    </row>
    <row r="13" spans="1:27" s="25" customFormat="1" ht="11.25" customHeight="1" x14ac:dyDescent="0.25">
      <c r="A13" s="37" t="s">
        <v>52</v>
      </c>
      <c r="B13" s="10" t="s">
        <v>53</v>
      </c>
      <c r="C13" s="11">
        <v>204</v>
      </c>
      <c r="D13" s="11">
        <v>206</v>
      </c>
      <c r="E13" s="11">
        <v>207</v>
      </c>
      <c r="F13" s="11">
        <v>198</v>
      </c>
      <c r="G13" s="11">
        <v>209</v>
      </c>
      <c r="H13" s="11">
        <v>187</v>
      </c>
      <c r="I13" s="11">
        <v>211</v>
      </c>
      <c r="J13" s="11">
        <v>215</v>
      </c>
      <c r="K13" s="11">
        <v>151</v>
      </c>
      <c r="L13" s="11">
        <v>130</v>
      </c>
      <c r="M13" s="11">
        <v>119</v>
      </c>
      <c r="N13" s="11"/>
      <c r="O13" s="11">
        <v>111</v>
      </c>
      <c r="P13" s="11">
        <v>146</v>
      </c>
      <c r="Q13" s="11">
        <v>160</v>
      </c>
      <c r="R13" s="11">
        <v>166</v>
      </c>
      <c r="S13" s="11"/>
      <c r="T13" s="11"/>
      <c r="U13" s="11"/>
      <c r="V13" s="11"/>
      <c r="W13" s="11"/>
      <c r="X13" s="11"/>
      <c r="Y13" s="11"/>
      <c r="Z13" s="11"/>
      <c r="AA13" s="28"/>
    </row>
    <row r="14" spans="1:27" s="23" customFormat="1" ht="11.25" customHeight="1" x14ac:dyDescent="0.25">
      <c r="A14" s="39" t="s">
        <v>23</v>
      </c>
      <c r="B14" s="14" t="s">
        <v>24</v>
      </c>
      <c r="C14" s="15">
        <v>1.5</v>
      </c>
      <c r="D14" s="15">
        <v>1.3</v>
      </c>
      <c r="E14" s="15">
        <v>1.1000000000000001</v>
      </c>
      <c r="F14" s="15">
        <v>1.3</v>
      </c>
      <c r="G14" s="15">
        <v>1.1000000000000001</v>
      </c>
      <c r="H14" s="15">
        <v>1</v>
      </c>
      <c r="I14" s="15">
        <v>1</v>
      </c>
      <c r="J14" s="15">
        <v>0.9</v>
      </c>
      <c r="K14" s="15">
        <v>2.5</v>
      </c>
      <c r="L14" s="15">
        <v>2.6</v>
      </c>
      <c r="M14" s="15">
        <v>2.6</v>
      </c>
      <c r="N14" s="15">
        <v>2.4</v>
      </c>
      <c r="O14" s="15">
        <v>2.2000000000000002</v>
      </c>
      <c r="P14" s="15">
        <v>1.4</v>
      </c>
      <c r="Q14" s="15">
        <v>1.1000000000000001</v>
      </c>
      <c r="R14" s="15">
        <v>0.9</v>
      </c>
      <c r="S14" s="15"/>
      <c r="T14" s="15"/>
      <c r="U14" s="15"/>
      <c r="V14" s="15"/>
      <c r="W14" s="15"/>
      <c r="X14" s="15"/>
      <c r="Y14" s="15"/>
      <c r="Z14" s="15"/>
      <c r="AA14" s="30"/>
    </row>
    <row r="15" spans="1:27" s="23" customFormat="1" ht="11.25" customHeight="1" x14ac:dyDescent="0.25">
      <c r="A15" s="39" t="s">
        <v>25</v>
      </c>
      <c r="B15" s="14" t="s">
        <v>26</v>
      </c>
      <c r="C15" s="15">
        <v>0.6</v>
      </c>
      <c r="D15" s="15">
        <v>0.5</v>
      </c>
      <c r="E15" s="15">
        <v>0.4</v>
      </c>
      <c r="F15" s="15">
        <v>0.5</v>
      </c>
      <c r="G15" s="15">
        <v>0.3</v>
      </c>
      <c r="H15" s="15">
        <v>0.3</v>
      </c>
      <c r="I15" s="15">
        <v>0.3</v>
      </c>
      <c r="J15" s="15">
        <v>0.3</v>
      </c>
      <c r="K15" s="15">
        <v>1.5</v>
      </c>
      <c r="L15" s="15">
        <v>1.6</v>
      </c>
      <c r="M15" s="15">
        <v>1.6</v>
      </c>
      <c r="N15" s="15">
        <v>1.5</v>
      </c>
      <c r="O15" s="15">
        <v>1.3</v>
      </c>
      <c r="P15" s="15">
        <v>0.7</v>
      </c>
      <c r="Q15" s="15">
        <v>0.5</v>
      </c>
      <c r="R15" s="15">
        <v>0.4</v>
      </c>
      <c r="S15" s="15"/>
      <c r="T15" s="15"/>
      <c r="U15" s="15"/>
      <c r="V15" s="15"/>
      <c r="W15" s="15"/>
      <c r="X15" s="15"/>
      <c r="Y15" s="15"/>
      <c r="Z15" s="15"/>
      <c r="AA15" s="30"/>
    </row>
    <row r="16" spans="1:27" s="24" customFormat="1" ht="11.25" customHeight="1" x14ac:dyDescent="0.25">
      <c r="A16" s="36" t="s">
        <v>40</v>
      </c>
      <c r="B16" s="8" t="s">
        <v>41</v>
      </c>
      <c r="C16" s="9">
        <v>0.66</v>
      </c>
      <c r="D16" s="9">
        <v>0.73</v>
      </c>
      <c r="E16" s="9">
        <v>0.71</v>
      </c>
      <c r="F16" s="9">
        <v>0.68</v>
      </c>
      <c r="G16" s="9">
        <v>0.75</v>
      </c>
      <c r="H16" s="9">
        <v>0.71</v>
      </c>
      <c r="I16" s="9">
        <v>0.71</v>
      </c>
      <c r="J16" s="9">
        <v>0.67</v>
      </c>
      <c r="K16" s="9">
        <v>0.71</v>
      </c>
      <c r="L16" s="9">
        <v>0.7</v>
      </c>
      <c r="M16" s="9">
        <v>0.65</v>
      </c>
      <c r="N16" s="9">
        <v>0.54</v>
      </c>
      <c r="O16" s="9">
        <v>0.68</v>
      </c>
      <c r="P16" s="9">
        <v>0.64</v>
      </c>
      <c r="Q16" s="9">
        <v>0.76</v>
      </c>
      <c r="R16" s="9">
        <v>0.67</v>
      </c>
      <c r="S16" s="9"/>
      <c r="T16" s="9"/>
      <c r="U16" s="9"/>
      <c r="V16" s="9"/>
      <c r="W16" s="9"/>
      <c r="X16" s="9"/>
      <c r="Y16" s="9"/>
      <c r="Z16" s="9"/>
      <c r="AA16" s="27"/>
    </row>
    <row r="17" spans="1:27" s="23" customFormat="1" ht="11.25" customHeight="1" x14ac:dyDescent="0.25">
      <c r="A17" s="35" t="s">
        <v>42</v>
      </c>
      <c r="B17" s="6" t="s">
        <v>43</v>
      </c>
      <c r="C17" s="7">
        <v>4.7</v>
      </c>
      <c r="D17" s="7">
        <v>5.0999999999999996</v>
      </c>
      <c r="E17" s="7">
        <v>4.5</v>
      </c>
      <c r="F17" s="7">
        <v>5</v>
      </c>
      <c r="G17" s="7">
        <v>5.3</v>
      </c>
      <c r="H17" s="7">
        <v>4.4000000000000004</v>
      </c>
      <c r="I17" s="7">
        <v>5</v>
      </c>
      <c r="J17" s="7">
        <v>4.8</v>
      </c>
      <c r="K17" s="7">
        <v>3.7</v>
      </c>
      <c r="L17" s="7">
        <v>3</v>
      </c>
      <c r="M17" s="7">
        <v>2.6</v>
      </c>
      <c r="N17" s="7"/>
      <c r="O17" s="7">
        <v>1.5</v>
      </c>
      <c r="P17" s="7">
        <v>1.5</v>
      </c>
      <c r="Q17" s="7">
        <v>2.6</v>
      </c>
      <c r="R17" s="7">
        <v>4.2</v>
      </c>
      <c r="S17" s="7"/>
      <c r="T17" s="7"/>
      <c r="U17" s="7"/>
      <c r="V17" s="7"/>
      <c r="W17" s="7"/>
      <c r="X17" s="7"/>
      <c r="Y17" s="7"/>
      <c r="Z17" s="7"/>
      <c r="AA17" s="26"/>
    </row>
    <row r="18" spans="1:27" s="25" customFormat="1" ht="11.25" customHeight="1" x14ac:dyDescent="0.25">
      <c r="A18" s="37" t="s">
        <v>44</v>
      </c>
      <c r="B18" s="10" t="s">
        <v>45</v>
      </c>
      <c r="C18" s="11">
        <v>13</v>
      </c>
      <c r="D18" s="11">
        <v>15</v>
      </c>
      <c r="E18" s="11">
        <v>17</v>
      </c>
      <c r="F18" s="11">
        <v>14</v>
      </c>
      <c r="G18" s="11">
        <v>13</v>
      </c>
      <c r="H18" s="11">
        <v>18</v>
      </c>
      <c r="I18" s="11">
        <v>13</v>
      </c>
      <c r="J18" s="11">
        <v>16</v>
      </c>
      <c r="K18" s="11">
        <v>11</v>
      </c>
      <c r="L18" s="11">
        <v>8</v>
      </c>
      <c r="M18" s="11">
        <v>7</v>
      </c>
      <c r="N18" s="11">
        <v>9</v>
      </c>
      <c r="O18" s="11">
        <v>7</v>
      </c>
      <c r="P18" s="11">
        <v>9</v>
      </c>
      <c r="Q18" s="11">
        <v>17</v>
      </c>
      <c r="R18" s="11">
        <v>18</v>
      </c>
      <c r="S18" s="11"/>
      <c r="T18" s="11"/>
      <c r="U18" s="11"/>
      <c r="V18" s="11"/>
      <c r="W18" s="11"/>
      <c r="X18" s="11"/>
      <c r="Y18" s="11"/>
      <c r="Z18" s="11"/>
      <c r="AA18" s="28"/>
    </row>
    <row r="19" spans="1:27" s="25" customFormat="1" ht="11.25" customHeight="1" x14ac:dyDescent="0.25">
      <c r="A19" s="37" t="s">
        <v>46</v>
      </c>
      <c r="B19" s="10" t="s">
        <v>47</v>
      </c>
      <c r="C19" s="11">
        <v>176</v>
      </c>
      <c r="D19" s="11">
        <v>173</v>
      </c>
      <c r="E19" s="11">
        <v>173</v>
      </c>
      <c r="F19" s="11">
        <v>169</v>
      </c>
      <c r="G19" s="11">
        <v>176</v>
      </c>
      <c r="H19" s="11">
        <v>160</v>
      </c>
      <c r="I19" s="11">
        <v>175</v>
      </c>
      <c r="J19" s="11">
        <v>189</v>
      </c>
      <c r="K19" s="11"/>
      <c r="L19" s="11"/>
      <c r="M19" s="11">
        <v>139</v>
      </c>
      <c r="N19" s="11">
        <v>131</v>
      </c>
      <c r="O19" s="11">
        <v>127</v>
      </c>
      <c r="P19" s="11">
        <v>106</v>
      </c>
      <c r="Q19" s="11">
        <v>100</v>
      </c>
      <c r="R19" s="11">
        <v>138</v>
      </c>
      <c r="S19" s="11"/>
      <c r="T19" s="11"/>
      <c r="U19" s="11"/>
      <c r="V19" s="11"/>
      <c r="W19" s="11"/>
      <c r="X19" s="11"/>
      <c r="Y19" s="11"/>
      <c r="Z19" s="11"/>
      <c r="AA19" s="28"/>
    </row>
    <row r="20" spans="1:27" s="25" customFormat="1" ht="11.25" customHeight="1" x14ac:dyDescent="0.25">
      <c r="A20" s="37" t="s">
        <v>49</v>
      </c>
      <c r="B20" s="10" t="s">
        <v>54</v>
      </c>
      <c r="C20" s="11">
        <v>81</v>
      </c>
      <c r="D20" s="11">
        <v>132</v>
      </c>
      <c r="E20" s="11">
        <v>96</v>
      </c>
      <c r="F20" s="11">
        <v>183</v>
      </c>
      <c r="G20" s="11">
        <v>94</v>
      </c>
      <c r="H20" s="11">
        <v>76</v>
      </c>
      <c r="I20" s="11">
        <v>73</v>
      </c>
      <c r="J20" s="11">
        <v>94</v>
      </c>
      <c r="K20" s="11">
        <v>153</v>
      </c>
      <c r="L20" s="11">
        <v>399</v>
      </c>
      <c r="M20" s="11">
        <v>210</v>
      </c>
      <c r="N20" s="11">
        <v>123</v>
      </c>
      <c r="O20" s="11">
        <v>48</v>
      </c>
      <c r="P20" s="11">
        <v>53</v>
      </c>
      <c r="Q20" s="11">
        <v>31</v>
      </c>
      <c r="R20" s="11">
        <v>33</v>
      </c>
      <c r="S20" s="11"/>
      <c r="T20" s="11"/>
      <c r="U20" s="11"/>
      <c r="V20" s="11"/>
      <c r="W20" s="11"/>
      <c r="X20" s="11"/>
      <c r="Y20" s="11"/>
      <c r="Z20" s="11"/>
      <c r="AA20" s="28"/>
    </row>
    <row r="21" spans="1:27" s="25" customFormat="1" ht="11.25" customHeight="1" x14ac:dyDescent="0.25">
      <c r="A21" s="37" t="s">
        <v>58</v>
      </c>
      <c r="B21" s="10" t="s">
        <v>48</v>
      </c>
      <c r="C21" s="11">
        <v>9</v>
      </c>
      <c r="D21" s="11">
        <v>10</v>
      </c>
      <c r="E21" s="11">
        <v>8</v>
      </c>
      <c r="F21" s="11">
        <v>7</v>
      </c>
      <c r="G21" s="11">
        <v>6</v>
      </c>
      <c r="H21" s="11">
        <v>6</v>
      </c>
      <c r="I21" s="11">
        <v>9</v>
      </c>
      <c r="J21" s="11">
        <v>11</v>
      </c>
      <c r="K21" s="11">
        <v>4</v>
      </c>
      <c r="L21" s="11">
        <v>10</v>
      </c>
      <c r="M21" s="11">
        <v>16</v>
      </c>
      <c r="N21" s="11"/>
      <c r="O21" s="11">
        <v>8</v>
      </c>
      <c r="P21" s="11">
        <v>10</v>
      </c>
      <c r="Q21" s="11">
        <v>13</v>
      </c>
      <c r="R21" s="11">
        <v>8</v>
      </c>
      <c r="S21" s="11"/>
      <c r="T21" s="11"/>
      <c r="U21" s="11"/>
      <c r="V21" s="11"/>
      <c r="W21" s="11"/>
      <c r="X21" s="11"/>
      <c r="Y21" s="11"/>
      <c r="Z21" s="11"/>
      <c r="AA21" s="28"/>
    </row>
    <row r="22" spans="1:27" s="25" customFormat="1" ht="11.25" customHeight="1" x14ac:dyDescent="0.25">
      <c r="A22" s="37" t="s">
        <v>27</v>
      </c>
      <c r="B22" s="10" t="s">
        <v>28</v>
      </c>
      <c r="C22" s="11">
        <v>75</v>
      </c>
      <c r="D22" s="11">
        <v>147</v>
      </c>
      <c r="E22" s="11">
        <v>78</v>
      </c>
      <c r="F22" s="11">
        <v>71</v>
      </c>
      <c r="G22" s="11">
        <v>75</v>
      </c>
      <c r="H22" s="11">
        <v>70</v>
      </c>
      <c r="I22" s="11">
        <v>77</v>
      </c>
      <c r="J22" s="11">
        <v>117</v>
      </c>
      <c r="K22" s="11">
        <v>75</v>
      </c>
      <c r="L22" s="11">
        <v>84</v>
      </c>
      <c r="M22" s="11">
        <v>100</v>
      </c>
      <c r="N22" s="11">
        <v>107</v>
      </c>
      <c r="O22" s="11">
        <v>78</v>
      </c>
      <c r="P22" s="11">
        <v>86</v>
      </c>
      <c r="Q22" s="11">
        <v>80</v>
      </c>
      <c r="R22" s="11">
        <v>74</v>
      </c>
      <c r="S22" s="11"/>
      <c r="T22" s="11"/>
      <c r="U22" s="11"/>
      <c r="V22" s="11"/>
      <c r="W22" s="11"/>
      <c r="X22" s="11"/>
      <c r="Y22" s="11"/>
      <c r="Z22" s="11"/>
      <c r="AA22" s="28"/>
    </row>
    <row r="23" spans="1:27" s="25" customFormat="1" ht="11.25" customHeight="1" x14ac:dyDescent="0.25">
      <c r="A23" s="37" t="s">
        <v>29</v>
      </c>
      <c r="B23" s="10" t="s">
        <v>55</v>
      </c>
      <c r="C23" s="11">
        <v>69</v>
      </c>
      <c r="D23" s="11">
        <v>69</v>
      </c>
      <c r="E23" s="11">
        <v>74</v>
      </c>
      <c r="F23" s="11">
        <v>65</v>
      </c>
      <c r="G23" s="11">
        <v>71</v>
      </c>
      <c r="H23" s="11">
        <v>67</v>
      </c>
      <c r="I23" s="11">
        <v>69</v>
      </c>
      <c r="J23" s="11">
        <v>66</v>
      </c>
      <c r="K23" s="11">
        <v>47</v>
      </c>
      <c r="L23" s="11">
        <v>37</v>
      </c>
      <c r="M23" s="11">
        <v>56</v>
      </c>
      <c r="N23" s="11">
        <v>117</v>
      </c>
      <c r="O23" s="11">
        <v>89</v>
      </c>
      <c r="P23" s="11">
        <v>95</v>
      </c>
      <c r="Q23" s="11">
        <v>106</v>
      </c>
      <c r="R23" s="11">
        <v>97</v>
      </c>
      <c r="S23" s="11"/>
      <c r="T23" s="11"/>
      <c r="U23" s="11"/>
      <c r="V23" s="11"/>
      <c r="W23" s="11"/>
      <c r="X23" s="11"/>
      <c r="Y23" s="11"/>
      <c r="Z23" s="11"/>
      <c r="AA23" s="28"/>
    </row>
    <row r="24" spans="1:27" s="25" customFormat="1" ht="11.25" customHeight="1" x14ac:dyDescent="0.25">
      <c r="A24" s="37" t="s">
        <v>30</v>
      </c>
      <c r="B24" s="10" t="s">
        <v>31</v>
      </c>
      <c r="C24" s="11">
        <v>137</v>
      </c>
      <c r="D24" s="11">
        <v>137</v>
      </c>
      <c r="E24" s="11">
        <v>138</v>
      </c>
      <c r="F24" s="11">
        <v>137</v>
      </c>
      <c r="G24" s="11">
        <v>138</v>
      </c>
      <c r="H24" s="11">
        <v>140</v>
      </c>
      <c r="I24" s="11">
        <v>139</v>
      </c>
      <c r="J24" s="11">
        <v>136</v>
      </c>
      <c r="K24" s="11">
        <v>138</v>
      </c>
      <c r="L24" s="11">
        <v>136</v>
      </c>
      <c r="M24" s="11">
        <v>137</v>
      </c>
      <c r="N24" s="11">
        <v>136</v>
      </c>
      <c r="O24" s="11">
        <v>133</v>
      </c>
      <c r="P24" s="11">
        <v>135</v>
      </c>
      <c r="Q24" s="11">
        <v>134</v>
      </c>
      <c r="R24" s="11">
        <v>134</v>
      </c>
      <c r="S24" s="11"/>
      <c r="T24" s="11"/>
      <c r="U24" s="11"/>
      <c r="V24" s="11"/>
      <c r="W24" s="11"/>
      <c r="X24" s="11"/>
      <c r="Y24" s="11"/>
      <c r="Z24" s="11"/>
      <c r="AA24" s="28"/>
    </row>
    <row r="25" spans="1:27" s="23" customFormat="1" ht="11.25" customHeight="1" x14ac:dyDescent="0.25">
      <c r="A25" s="35" t="s">
        <v>32</v>
      </c>
      <c r="B25" s="6" t="s">
        <v>33</v>
      </c>
      <c r="C25" s="7">
        <v>4.2</v>
      </c>
      <c r="D25" s="7">
        <v>3.9</v>
      </c>
      <c r="E25" s="7">
        <v>3.9</v>
      </c>
      <c r="F25" s="7">
        <v>3.5</v>
      </c>
      <c r="G25" s="7">
        <v>3.7</v>
      </c>
      <c r="H25" s="7">
        <v>3.8</v>
      </c>
      <c r="I25" s="7">
        <v>3.8</v>
      </c>
      <c r="J25" s="7">
        <v>3.5</v>
      </c>
      <c r="K25" s="7">
        <v>4.3</v>
      </c>
      <c r="L25" s="7">
        <v>4.0999999999999996</v>
      </c>
      <c r="M25" s="7">
        <v>4</v>
      </c>
      <c r="N25" s="7">
        <v>3.3</v>
      </c>
      <c r="O25" s="7">
        <v>3.6</v>
      </c>
      <c r="P25" s="7">
        <v>4.3</v>
      </c>
      <c r="Q25" s="7">
        <v>4.3</v>
      </c>
      <c r="R25" s="7">
        <v>4.5</v>
      </c>
      <c r="S25" s="7"/>
      <c r="T25" s="7"/>
      <c r="U25" s="7"/>
      <c r="V25" s="7"/>
      <c r="W25" s="7"/>
      <c r="X25" s="7"/>
      <c r="Y25" s="7"/>
      <c r="Z25" s="7"/>
      <c r="AA25" s="26"/>
    </row>
    <row r="26" spans="1:27" s="25" customFormat="1" ht="11.25" customHeight="1" x14ac:dyDescent="0.25">
      <c r="A26" s="37" t="s">
        <v>34</v>
      </c>
      <c r="B26" s="10" t="s">
        <v>35</v>
      </c>
      <c r="C26" s="11">
        <v>101</v>
      </c>
      <c r="D26" s="11">
        <v>100</v>
      </c>
      <c r="E26" s="11">
        <v>102</v>
      </c>
      <c r="F26" s="11">
        <v>102</v>
      </c>
      <c r="G26" s="11">
        <v>102</v>
      </c>
      <c r="H26" s="11">
        <v>105</v>
      </c>
      <c r="I26" s="11">
        <v>104</v>
      </c>
      <c r="J26" s="11">
        <v>104</v>
      </c>
      <c r="K26" s="11">
        <v>103</v>
      </c>
      <c r="L26" s="11">
        <v>103</v>
      </c>
      <c r="M26" s="11">
        <v>103</v>
      </c>
      <c r="N26" s="11">
        <v>101</v>
      </c>
      <c r="O26" s="11">
        <v>96</v>
      </c>
      <c r="P26" s="11">
        <v>100</v>
      </c>
      <c r="Q26" s="11">
        <v>98</v>
      </c>
      <c r="R26" s="11">
        <v>98</v>
      </c>
      <c r="S26" s="11"/>
      <c r="T26" s="11"/>
      <c r="U26" s="11"/>
      <c r="V26" s="11"/>
      <c r="W26" s="11"/>
      <c r="X26" s="11"/>
      <c r="Y26" s="11"/>
      <c r="Z26" s="11"/>
      <c r="AA26" s="28"/>
    </row>
    <row r="27" spans="1:27" s="23" customFormat="1" ht="11.25" customHeight="1" x14ac:dyDescent="0.25">
      <c r="A27" s="35" t="s">
        <v>36</v>
      </c>
      <c r="B27" s="6" t="s">
        <v>37</v>
      </c>
      <c r="C27" s="7">
        <v>8.6999999999999993</v>
      </c>
      <c r="D27" s="7">
        <v>8.6999999999999993</v>
      </c>
      <c r="E27" s="7">
        <v>8.5</v>
      </c>
      <c r="F27" s="7">
        <v>8.4</v>
      </c>
      <c r="G27" s="7">
        <v>8.6999999999999993</v>
      </c>
      <c r="H27" s="7">
        <v>8.1999999999999993</v>
      </c>
      <c r="I27" s="7">
        <v>8.3000000000000007</v>
      </c>
      <c r="J27" s="7">
        <v>8.5</v>
      </c>
      <c r="K27" s="7">
        <v>7.5</v>
      </c>
      <c r="L27" s="7">
        <v>8</v>
      </c>
      <c r="M27" s="7">
        <v>7.8</v>
      </c>
      <c r="N27" s="7">
        <v>7.6</v>
      </c>
      <c r="O27" s="7">
        <v>7.9</v>
      </c>
      <c r="P27" s="7">
        <v>8.3000000000000007</v>
      </c>
      <c r="Q27" s="7">
        <v>8.3000000000000007</v>
      </c>
      <c r="R27" s="7">
        <v>8.8000000000000007</v>
      </c>
      <c r="S27" s="7"/>
      <c r="T27" s="7"/>
      <c r="U27" s="7"/>
      <c r="V27" s="7"/>
      <c r="W27" s="7"/>
      <c r="X27" s="7"/>
      <c r="Y27" s="7"/>
      <c r="Z27" s="7"/>
      <c r="AA27" s="26"/>
    </row>
    <row r="28" spans="1:27" s="23" customFormat="1" ht="11.25" customHeight="1" x14ac:dyDescent="0.25">
      <c r="A28" s="35" t="s">
        <v>38</v>
      </c>
      <c r="B28" s="6" t="s">
        <v>39</v>
      </c>
      <c r="C28" s="7">
        <v>0.6</v>
      </c>
      <c r="D28" s="7">
        <v>0.3</v>
      </c>
      <c r="E28" s="7">
        <v>0.2</v>
      </c>
      <c r="F28" s="7">
        <v>0.1</v>
      </c>
      <c r="G28" s="7">
        <v>0.1</v>
      </c>
      <c r="H28" s="7">
        <v>0.2</v>
      </c>
      <c r="I28" s="7">
        <v>0.1</v>
      </c>
      <c r="J28" s="7">
        <v>0.3</v>
      </c>
      <c r="K28" s="7">
        <v>4.5999999999999996</v>
      </c>
      <c r="L28" s="7">
        <v>17.100000000000001</v>
      </c>
      <c r="M28" s="7">
        <v>17</v>
      </c>
      <c r="N28" s="7">
        <v>11.1</v>
      </c>
      <c r="O28" s="7">
        <v>14.2</v>
      </c>
      <c r="P28" s="7">
        <v>7</v>
      </c>
      <c r="Q28" s="7">
        <v>2.2999999999999998</v>
      </c>
      <c r="R28" s="7">
        <v>1.5</v>
      </c>
      <c r="S28" s="7"/>
      <c r="T28" s="7"/>
      <c r="U28" s="7"/>
      <c r="V28" s="7"/>
      <c r="W28" s="7"/>
      <c r="X28" s="7"/>
      <c r="Y28" s="7"/>
      <c r="Z28" s="7"/>
      <c r="AA28" s="26"/>
    </row>
    <row r="29" spans="1:27" s="25" customFormat="1" ht="11.25" customHeight="1" x14ac:dyDescent="0.25">
      <c r="A29" s="37" t="s">
        <v>50</v>
      </c>
      <c r="B29" s="10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s="25" customFormat="1" ht="11.25" customHeight="1" x14ac:dyDescent="0.25">
      <c r="A30" s="48" t="s">
        <v>61</v>
      </c>
      <c r="B30" s="20" t="s">
        <v>60</v>
      </c>
      <c r="C30" s="21"/>
      <c r="D30" s="21"/>
      <c r="E30" s="11"/>
      <c r="F30" s="11"/>
      <c r="G30" s="11"/>
      <c r="H30" s="1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5"/>
    </row>
    <row r="31" spans="1:27" s="25" customFormat="1" ht="11.25" customHeight="1" x14ac:dyDescent="0.25">
      <c r="A31" s="48" t="s">
        <v>62</v>
      </c>
      <c r="B31" s="20" t="s">
        <v>63</v>
      </c>
      <c r="C31" s="21"/>
      <c r="D31" s="21"/>
      <c r="E31" s="11"/>
      <c r="F31" s="11"/>
      <c r="G31" s="11"/>
      <c r="H31" s="1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45"/>
    </row>
    <row r="32" spans="1:27" s="25" customFormat="1" ht="11.25" customHeight="1" x14ac:dyDescent="0.25">
      <c r="A32" s="48" t="s">
        <v>64</v>
      </c>
      <c r="B32" s="20" t="s">
        <v>65</v>
      </c>
      <c r="C32" s="21"/>
      <c r="D32" s="21"/>
      <c r="E32" s="11"/>
      <c r="F32" s="11"/>
      <c r="G32" s="11"/>
      <c r="H32" s="1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45"/>
    </row>
    <row r="33" spans="1:27" s="23" customFormat="1" ht="11.25" customHeight="1" x14ac:dyDescent="0.25">
      <c r="A33" s="40" t="s">
        <v>59</v>
      </c>
      <c r="B33" s="18"/>
      <c r="C33" s="19"/>
      <c r="D33" s="19"/>
      <c r="E33" s="7"/>
      <c r="F33" s="7"/>
      <c r="G33" s="7"/>
      <c r="H33" s="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31"/>
    </row>
    <row r="34" spans="1:27" s="23" customFormat="1" ht="11.25" customHeight="1" thickBot="1" x14ac:dyDescent="0.3">
      <c r="A34" s="41" t="s">
        <v>56</v>
      </c>
      <c r="B34" s="16" t="s">
        <v>57</v>
      </c>
      <c r="C34" s="17"/>
      <c r="D34" s="17">
        <v>65.3</v>
      </c>
      <c r="E34" s="17">
        <v>65.3</v>
      </c>
      <c r="F34" s="17">
        <v>66</v>
      </c>
      <c r="G34" s="17">
        <v>65.3</v>
      </c>
      <c r="H34" s="17">
        <v>65.75</v>
      </c>
      <c r="I34" s="17">
        <v>65.5</v>
      </c>
      <c r="J34" s="17">
        <v>65.599999999999994</v>
      </c>
      <c r="K34" s="17"/>
      <c r="L34" s="17">
        <v>69</v>
      </c>
      <c r="M34" s="17">
        <v>68.8</v>
      </c>
      <c r="N34" s="17">
        <v>68.5</v>
      </c>
      <c r="O34" s="17">
        <v>65.8</v>
      </c>
      <c r="P34" s="17">
        <v>64.2</v>
      </c>
      <c r="Q34" s="17">
        <v>63.3</v>
      </c>
      <c r="R34" s="17">
        <v>61.85</v>
      </c>
      <c r="S34" s="17"/>
      <c r="T34" s="17"/>
      <c r="U34" s="17"/>
      <c r="V34" s="17"/>
      <c r="W34" s="17"/>
      <c r="X34" s="17"/>
      <c r="Y34" s="17"/>
      <c r="Z34" s="17"/>
      <c r="AA34" s="32"/>
    </row>
    <row r="35" spans="1:27" s="4" customFormat="1" ht="11.25" customHeight="1" x14ac:dyDescent="0.25">
      <c r="A35" s="5"/>
    </row>
    <row r="36" spans="1:27" ht="11.25" customHeight="1" x14ac:dyDescent="0.25">
      <c r="D36" s="42"/>
    </row>
    <row r="37" spans="1:27" ht="11.25" customHeight="1" x14ac:dyDescent="0.25">
      <c r="M37" s="23"/>
      <c r="Q37" s="23"/>
    </row>
    <row r="38" spans="1:27" ht="11.25" customHeight="1" x14ac:dyDescent="0.25">
      <c r="H38" s="23"/>
    </row>
    <row r="42" spans="1:27" ht="11.25" customHeight="1" x14ac:dyDescent="0.25">
      <c r="H42" s="49"/>
    </row>
  </sheetData>
  <phoneticPr fontId="2"/>
  <conditionalFormatting sqref="C2:IW2">
    <cfRule type="cellIs" dxfId="251" priority="3" stopIfTrue="1" operator="lessThan">
      <formula>3.1</formula>
    </cfRule>
    <cfRule type="cellIs" dxfId="250" priority="4" stopIfTrue="1" operator="greaterThan">
      <formula>9.7</formula>
    </cfRule>
  </conditionalFormatting>
  <conditionalFormatting sqref="C3:IW3">
    <cfRule type="cellIs" dxfId="249" priority="1" stopIfTrue="1" operator="lessThan">
      <formula>4.11</formula>
    </cfRule>
    <cfRule type="cellIs" dxfId="248" priority="2" stopIfTrue="1" operator="greaterThan">
      <formula>5.45</formula>
    </cfRule>
  </conditionalFormatting>
  <conditionalFormatting sqref="C4:IW4">
    <cfRule type="cellIs" dxfId="247" priority="28" stopIfTrue="1" operator="lessThan">
      <formula>12.9</formula>
    </cfRule>
    <cfRule type="cellIs" dxfId="246" priority="29" stopIfTrue="1" operator="greaterThan">
      <formula>16.8</formula>
    </cfRule>
  </conditionalFormatting>
  <conditionalFormatting sqref="C5:IW5">
    <cfRule type="cellIs" dxfId="245" priority="32" stopIfTrue="1" operator="lessThan">
      <formula>157</formula>
    </cfRule>
    <cfRule type="cellIs" dxfId="244" priority="33" stopIfTrue="1" operator="greaterThan">
      <formula>342</formula>
    </cfRule>
  </conditionalFormatting>
  <conditionalFormatting sqref="C6:IW6">
    <cfRule type="cellIs" dxfId="243" priority="34" stopIfTrue="1" operator="lessThan">
      <formula>11</formula>
    </cfRule>
    <cfRule type="cellIs" dxfId="242" priority="35" stopIfTrue="1" operator="greaterThan">
      <formula>33</formula>
    </cfRule>
  </conditionalFormatting>
  <conditionalFormatting sqref="C7:IW7">
    <cfRule type="cellIs" dxfId="241" priority="36" stopIfTrue="1" operator="lessThan">
      <formula>8</formula>
    </cfRule>
    <cfRule type="cellIs" dxfId="240" priority="37" stopIfTrue="1" operator="greaterThan">
      <formula>42</formula>
    </cfRule>
  </conditionalFormatting>
  <conditionalFormatting sqref="C8:IW8">
    <cfRule type="cellIs" dxfId="239" priority="38" stopIfTrue="1" operator="lessThan">
      <formula>129</formula>
    </cfRule>
    <cfRule type="cellIs" dxfId="238" priority="39" stopIfTrue="1" operator="greaterThan">
      <formula>241</formula>
    </cfRule>
  </conditionalFormatting>
  <conditionalFormatting sqref="C9:IW9">
    <cfRule type="cellIs" dxfId="237" priority="40" stopIfTrue="1" operator="lessThan">
      <formula>115</formula>
    </cfRule>
    <cfRule type="cellIs" dxfId="236" priority="41" stopIfTrue="1" operator="greaterThan">
      <formula>359</formula>
    </cfRule>
  </conditionalFormatting>
  <conditionalFormatting sqref="C10:IW10">
    <cfRule type="cellIs" dxfId="235" priority="42" stopIfTrue="1" operator="lessThan">
      <formula>9</formula>
    </cfRule>
    <cfRule type="cellIs" dxfId="234" priority="43" stopIfTrue="1" operator="greaterThan">
      <formula>54</formula>
    </cfRule>
  </conditionalFormatting>
  <conditionalFormatting sqref="C11:IW11">
    <cfRule type="cellIs" dxfId="233" priority="44" stopIfTrue="1" operator="lessThan">
      <formula>6.3</formula>
    </cfRule>
    <cfRule type="cellIs" dxfId="232" priority="45" stopIfTrue="1" operator="greaterThan">
      <formula>8.1</formula>
    </cfRule>
  </conditionalFormatting>
  <conditionalFormatting sqref="C12:IW12">
    <cfRule type="cellIs" dxfId="231" priority="46" stopIfTrue="1" operator="lessThan">
      <formula>3.9</formula>
    </cfRule>
    <cfRule type="cellIs" dxfId="230" priority="47" stopIfTrue="1" operator="greaterThan">
      <formula>5.1</formula>
    </cfRule>
  </conditionalFormatting>
  <conditionalFormatting sqref="C13:IW13">
    <cfRule type="cellIs" dxfId="229" priority="60" stopIfTrue="1" operator="lessThan">
      <formula>201</formula>
    </cfRule>
    <cfRule type="cellIs" dxfId="228" priority="61" stopIfTrue="1" operator="greaterThan">
      <formula>436</formula>
    </cfRule>
  </conditionalFormatting>
  <conditionalFormatting sqref="C14:IW14">
    <cfRule type="cellIs" dxfId="227" priority="48" stopIfTrue="1" operator="lessThan">
      <formula>0.3</formula>
    </cfRule>
    <cfRule type="cellIs" dxfId="226" priority="49" stopIfTrue="1" operator="greaterThan">
      <formula>1.3</formula>
    </cfRule>
  </conditionalFormatting>
  <conditionalFormatting sqref="C15:IW15">
    <cfRule type="cellIs" dxfId="225" priority="64" stopIfTrue="1" operator="equal">
      <formula>"0.1&gt;"</formula>
    </cfRule>
    <cfRule type="cellIs" dxfId="224" priority="65" stopIfTrue="1" operator="greaterThan">
      <formula>0.2</formula>
    </cfRule>
  </conditionalFormatting>
  <conditionalFormatting sqref="C16:IW16">
    <cfRule type="cellIs" dxfId="223" priority="50" stopIfTrue="1" operator="lessThan">
      <formula>0.6</formula>
    </cfRule>
    <cfRule type="cellIs" dxfId="222" priority="51" stopIfTrue="1" operator="greaterThan">
      <formula>1.1</formula>
    </cfRule>
  </conditionalFormatting>
  <conditionalFormatting sqref="C17:IW17">
    <cfRule type="cellIs" dxfId="221" priority="52" stopIfTrue="1" operator="lessThan">
      <formula>3.6</formula>
    </cfRule>
    <cfRule type="cellIs" dxfId="220" priority="53" stopIfTrue="1" operator="greaterThan">
      <formula>7.8</formula>
    </cfRule>
  </conditionalFormatting>
  <conditionalFormatting sqref="C18:IW18">
    <cfRule type="cellIs" dxfId="219" priority="54" stopIfTrue="1" operator="lessThan">
      <formula>8</formula>
    </cfRule>
    <cfRule type="cellIs" dxfId="218" priority="55" stopIfTrue="1" operator="greaterThan">
      <formula>22</formula>
    </cfRule>
  </conditionalFormatting>
  <conditionalFormatting sqref="C19:IW19">
    <cfRule type="cellIs" dxfId="217" priority="56" stopIfTrue="1" operator="lessThan">
      <formula>140</formula>
    </cfRule>
    <cfRule type="cellIs" dxfId="216" priority="57" stopIfTrue="1" operator="greaterThan">
      <formula>220</formula>
    </cfRule>
  </conditionalFormatting>
  <conditionalFormatting sqref="C20:IW20">
    <cfRule type="cellIs" dxfId="215" priority="11" stopIfTrue="1" operator="lessThan">
      <formula>44</formula>
    </cfRule>
    <cfRule type="cellIs" dxfId="214" priority="12" stopIfTrue="1" operator="greaterThan">
      <formula>170</formula>
    </cfRule>
  </conditionalFormatting>
  <conditionalFormatting sqref="C21:IW21">
    <cfRule type="cellIs" dxfId="213" priority="9" stopIfTrue="1" operator="lessThan">
      <formula>1</formula>
    </cfRule>
    <cfRule type="cellIs" dxfId="212" priority="10" stopIfTrue="1" operator="greaterThan">
      <formula>11</formula>
    </cfRule>
  </conditionalFormatting>
  <conditionalFormatting sqref="C22:IW22">
    <cfRule type="cellIs" dxfId="211" priority="13" stopIfTrue="1" operator="lessThan">
      <formula>78</formula>
    </cfRule>
    <cfRule type="cellIs" dxfId="210" priority="14" stopIfTrue="1" operator="greaterThan">
      <formula>110</formula>
    </cfRule>
  </conditionalFormatting>
  <conditionalFormatting sqref="C23:IW23">
    <cfRule type="cellIs" dxfId="209" priority="15" stopIfTrue="1" operator="lessThan">
      <formula>36</formula>
    </cfRule>
    <cfRule type="cellIs" dxfId="208" priority="16" stopIfTrue="1" operator="greaterThan">
      <formula>129</formula>
    </cfRule>
  </conditionalFormatting>
  <conditionalFormatting sqref="C24:IW24">
    <cfRule type="cellIs" dxfId="207" priority="17" stopIfTrue="1" operator="lessThan">
      <formula>136</formula>
    </cfRule>
    <cfRule type="cellIs" dxfId="206" priority="18" stopIfTrue="1" operator="greaterThan">
      <formula>144</formula>
    </cfRule>
  </conditionalFormatting>
  <conditionalFormatting sqref="C25:IW25">
    <cfRule type="cellIs" dxfId="205" priority="19" stopIfTrue="1" operator="lessThan">
      <formula>3.6</formula>
    </cfRule>
    <cfRule type="cellIs" dxfId="204" priority="20" stopIfTrue="1" operator="greaterThan">
      <formula>4.8</formula>
    </cfRule>
  </conditionalFormatting>
  <conditionalFormatting sqref="C26:IW26">
    <cfRule type="cellIs" dxfId="203" priority="21" stopIfTrue="1" operator="lessThan">
      <formula>99</formula>
    </cfRule>
    <cfRule type="cellIs" dxfId="202" priority="22" stopIfTrue="1" operator="greaterThan">
      <formula>109</formula>
    </cfRule>
  </conditionalFormatting>
  <conditionalFormatting sqref="C27:IW27">
    <cfRule type="cellIs" dxfId="201" priority="23" stopIfTrue="1" operator="lessThan">
      <formula>8.5</formula>
    </cfRule>
    <cfRule type="cellIs" dxfId="200" priority="24" stopIfTrue="1" operator="greaterThan">
      <formula>9.9</formula>
    </cfRule>
  </conditionalFormatting>
  <conditionalFormatting sqref="C28:IW28">
    <cfRule type="cellIs" dxfId="199" priority="25" stopIfTrue="1" operator="greaterThan">
      <formula>0.2</formula>
    </cfRule>
  </conditionalFormatting>
  <conditionalFormatting sqref="C30:IW30">
    <cfRule type="cellIs" dxfId="198" priority="26" stopIfTrue="1" operator="lessThan">
      <formula>93</formula>
    </cfRule>
    <cfRule type="cellIs" dxfId="197" priority="27" stopIfTrue="1" operator="greaterThan">
      <formula>426</formula>
    </cfRule>
  </conditionalFormatting>
  <conditionalFormatting sqref="C31:IW31">
    <cfRule type="cellIs" dxfId="196" priority="7" stopIfTrue="1" operator="lessThan">
      <formula>826</formula>
    </cfRule>
    <cfRule type="cellIs" dxfId="195" priority="8" stopIfTrue="1" operator="greaterThan">
      <formula>1840</formula>
    </cfRule>
  </conditionalFormatting>
  <conditionalFormatting sqref="C32:IW32">
    <cfRule type="cellIs" dxfId="194" priority="5" stopIfTrue="1" operator="lessThan">
      <formula>27</formula>
    </cfRule>
    <cfRule type="cellIs" dxfId="193" priority="6" stopIfTrue="1" operator="greaterThan">
      <formula>205</formula>
    </cfRule>
  </conditionalFormatting>
  <conditionalFormatting sqref="C34:IW34">
    <cfRule type="cellIs" dxfId="192" priority="62" stopIfTrue="1" operator="lessThan">
      <formula>55</formula>
    </cfRule>
    <cfRule type="cellIs" dxfId="191" priority="63" stopIfTrue="1" operator="greaterThan">
      <formula>65</formula>
    </cfRule>
  </conditionalFormatting>
  <conditionalFormatting sqref="E29:H29">
    <cfRule type="cellIs" dxfId="190" priority="131" stopIfTrue="1" operator="lessThan">
      <formula>20</formula>
    </cfRule>
    <cfRule type="cellIs" dxfId="189" priority="132" stopIfTrue="1" operator="greaterThan">
      <formula>60</formula>
    </cfRule>
  </conditionalFormatting>
  <pageMargins left="0.7" right="0.7" top="0.75" bottom="0.75" header="0.3" footer="0.3"/>
  <pageSetup paperSize="9" orientation="portrait" horizontalDpi="4294967293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更新日時</outs:displayName>
      <outs:dateTime>2009-10-05T08:50:13Z</outs:dateTime>
      <outs:isPinned>true</outs:isPinned>
    </outs:relatedDate>
    <outs:relatedDate>
      <outs:type>2</outs:type>
      <outs:displayName>作成日時</outs:displayName>
      <outs:dateTime>2006-04-29T08:38:01Z</outs:dateTime>
      <outs:isPinned>true</outs:isPinned>
    </outs:relatedDate>
    <outs:relatedDate>
      <outs:type>4</outs:type>
      <outs:displayName>最終印刷日</outs:displayName>
      <outs:dateTime/>
      <outs:isPinned>true</outs:isPinned>
    </outs:relatedDate>
  </outs:relatedDates>
  <outs:relatedDocuments>
    <outs:relatedDocument>
      <outs:type>2</outs:type>
      <outs:displayName>現在のフォルダーの他のドキュメント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あちゃ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あちゃ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6BF58A08-C9C1-4A63-AD98-5F88A57AF141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2023.2～</vt:lpstr>
      <vt:lpstr>2021.8～</vt:lpstr>
      <vt:lpstr>2021.1～</vt:lpstr>
      <vt:lpstr>2020.10.22～</vt:lpstr>
      <vt:lpstr>2020.8.26～</vt:lpstr>
      <vt:lpstr>2018.1～</vt:lpstr>
      <vt:lpstr>2016.1～</vt:lpstr>
      <vt:lpstr>2015.9～</vt:lpstr>
      <vt:lpstr>2015.8～</vt:lpstr>
      <vt:lpstr>2015.7～</vt:lpstr>
      <vt:lpstr>2015.6～</vt:lpstr>
      <vt:lpstr>2014.1～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あちゃ</dc:creator>
  <cp:lastModifiedBy>太郎 あちゃ</cp:lastModifiedBy>
  <dcterms:created xsi:type="dcterms:W3CDTF">2006-04-29T08:38:01Z</dcterms:created>
  <dcterms:modified xsi:type="dcterms:W3CDTF">2023-11-13T06:38:06Z</dcterms:modified>
</cp:coreProperties>
</file>